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<sst xmlns="http://schemas.openxmlformats.org/spreadsheetml/2006/main" count="140" uniqueCount="113">
  <si>
    <t xml:space="preserve">    根据《铁岭市2023年黑土地保护性耕作实施方案》（铁市农【2023】30号）要求，现将开原市2023年保护性耕作项目补助对象、补助面积、补助金额等信息予以公示，公示期7天。如有异议，可来人、来函、来电反映。联系电话：024—79683019。  附：开原市2023年保护性耕作补助资金明细表。
                                                        开原市农业农村局　　2023年9月18日</t>
  </si>
  <si>
    <t>2023年开原市保护性耕作补助资金明细表</t>
  </si>
  <si>
    <t>单位：（盖章）</t>
  </si>
  <si>
    <t>序号</t>
  </si>
  <si>
    <t>姓名</t>
  </si>
  <si>
    <t>家庭住址</t>
  </si>
  <si>
    <t>平台面积</t>
  </si>
  <si>
    <t>达标面积</t>
  </si>
  <si>
    <t>秸秆率30%以下</t>
  </si>
  <si>
    <t>秸秆率30%-60%</t>
  </si>
  <si>
    <t>秸秆率60%以上</t>
  </si>
  <si>
    <t>补助金额合计</t>
  </si>
  <si>
    <t>补助标准（43元/亩）</t>
  </si>
  <si>
    <t>补助金额（元）</t>
  </si>
  <si>
    <t>补助标准（66元/亩）</t>
  </si>
  <si>
    <t>补助标准（103元/亩）</t>
  </si>
  <si>
    <t>于洋</t>
  </si>
  <si>
    <t>开原市八棵树夏家村</t>
  </si>
  <si>
    <t>苏展</t>
  </si>
  <si>
    <t>开原市下肥地镇东下肥村</t>
  </si>
  <si>
    <t>朱长江</t>
  </si>
  <si>
    <t>开原市庆云镇河东村</t>
  </si>
  <si>
    <t>李荣波</t>
  </si>
  <si>
    <t>开原市庆云镇河西村</t>
  </si>
  <si>
    <t>赵忠栢</t>
  </si>
  <si>
    <t>开原市庆云镇</t>
  </si>
  <si>
    <t>樊玉明</t>
  </si>
  <si>
    <t>姚国忠</t>
  </si>
  <si>
    <t>开原市庆云镇高家窝棚村</t>
  </si>
  <si>
    <t>关  明</t>
  </si>
  <si>
    <t>开原市庆云镇谭相台村</t>
  </si>
  <si>
    <t>1286.62</t>
  </si>
  <si>
    <t>李文革</t>
  </si>
  <si>
    <t>开原市庆云镇王家屯村</t>
  </si>
  <si>
    <t>刘利国</t>
  </si>
  <si>
    <t>佟连克</t>
  </si>
  <si>
    <t>李文武</t>
  </si>
  <si>
    <t>开原市老城街后三台子村</t>
  </si>
  <si>
    <t>左福志</t>
  </si>
  <si>
    <t>娄岩峰</t>
  </si>
  <si>
    <t>肖振波</t>
  </si>
  <si>
    <t>开原市业民镇后富屯村</t>
  </si>
  <si>
    <t>李智源</t>
  </si>
  <si>
    <t>开原市业民镇富强村</t>
  </si>
  <si>
    <t>孙振涛</t>
  </si>
  <si>
    <t>开原市中固镇西地村</t>
  </si>
  <si>
    <t>张亚民</t>
  </si>
  <si>
    <t>开原市中固镇</t>
  </si>
  <si>
    <t>田永东</t>
  </si>
  <si>
    <t>开原市兴开街榆树堡村</t>
  </si>
  <si>
    <t>孟维石</t>
  </si>
  <si>
    <t>开原市兴开街偏坡台村</t>
  </si>
  <si>
    <t>张英良</t>
  </si>
  <si>
    <t>谢  斌</t>
  </si>
  <si>
    <t>铁岭市清河区张相镇南台村</t>
  </si>
  <si>
    <t>李志强</t>
  </si>
  <si>
    <t>开原市八宝镇古城堡村</t>
  </si>
  <si>
    <t>金  军</t>
  </si>
  <si>
    <t>开原市八宝镇贾屯村</t>
  </si>
  <si>
    <t>开原东旺万盈农业服务有限公司</t>
  </si>
  <si>
    <t>铁岭市银州区柴河街南段盛峰嘉苑6号楼3单元202室</t>
  </si>
  <si>
    <t>高国俊</t>
  </si>
  <si>
    <t>开原市八宝镇李家村</t>
  </si>
  <si>
    <t>关凤久</t>
  </si>
  <si>
    <t>开原市八宝镇大湾屯村</t>
  </si>
  <si>
    <t>李忠诚</t>
  </si>
  <si>
    <t>马天骄</t>
  </si>
  <si>
    <t>穆世颖</t>
  </si>
  <si>
    <t>王阳阳</t>
  </si>
  <si>
    <t>武德刚</t>
  </si>
  <si>
    <t>孔祥涛</t>
  </si>
  <si>
    <t>开原市八宝镇单楼台村</t>
  </si>
  <si>
    <t>开原市八宝镇富红家庭农场农场杨井付</t>
  </si>
  <si>
    <t>贺永林</t>
  </si>
  <si>
    <t>纪连成</t>
  </si>
  <si>
    <t>鲁  伟</t>
  </si>
  <si>
    <t>王  阁</t>
  </si>
  <si>
    <t>开原市八宝镇李家窝棚村</t>
  </si>
  <si>
    <t>杨艳玉</t>
  </si>
  <si>
    <t>开原市八宝镇茨林子</t>
  </si>
  <si>
    <t>张  军</t>
  </si>
  <si>
    <t>张  壮</t>
  </si>
  <si>
    <t>李洪军</t>
  </si>
  <si>
    <t>刘  艳</t>
  </si>
  <si>
    <t>开原市马家寨乡</t>
  </si>
  <si>
    <t>贾  冬</t>
  </si>
  <si>
    <t>开原市金沟子镇东四家子村</t>
  </si>
  <si>
    <t>韩雪峰</t>
  </si>
  <si>
    <t>开原市金沟子镇小湾屯村</t>
  </si>
  <si>
    <t>刘长国</t>
  </si>
  <si>
    <t>开原市金沟子镇田家窝棚村</t>
  </si>
  <si>
    <t>王少英</t>
  </si>
  <si>
    <t>开原市春满园家庭农场艾君</t>
  </si>
  <si>
    <t>开原市金沟子镇马千台村</t>
  </si>
  <si>
    <t>艾  君</t>
  </si>
  <si>
    <t>开原市大丰收家庭农场</t>
  </si>
  <si>
    <t>开原市金沟子镇新安堡村</t>
  </si>
  <si>
    <t>开原市运瀛种植专业合作社</t>
  </si>
  <si>
    <t>开原市松山镇松山堡村</t>
  </si>
  <si>
    <t>王刚铁</t>
  </si>
  <si>
    <t>开原市新城街</t>
  </si>
  <si>
    <t xml:space="preserve">开原市庆云堡镇丰产农机专业合作社 </t>
  </si>
  <si>
    <t>开原市八宝镇武德刚种植养殖合作社</t>
  </si>
  <si>
    <t>开原市永东种植专业合作社</t>
  </si>
  <si>
    <t>开原市开原街榆树堡村</t>
  </si>
  <si>
    <t>开原市众邦农机种植专业合作社</t>
  </si>
  <si>
    <t>开原市业民镇北富屯村</t>
  </si>
  <si>
    <t>开原市八宝镇武德刚种植养殖家庭农场</t>
  </si>
  <si>
    <t>开原市康禾种植养殖专业合作社</t>
  </si>
  <si>
    <t>开原市金沟子镇绿土地家庭农场</t>
  </si>
  <si>
    <t>开原市金沟子王氏家庭农场</t>
  </si>
  <si>
    <t>开原市金沟子镇田家村</t>
  </si>
  <si>
    <t>共        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</si>
</sst>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.00;[Red]0.00"/>
  </numFmts>
  <fonts count="31">
    <font>
      <sz val="11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name val="宋体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3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right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177" fontId="9" fillId="2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9" fillId="0" borderId="3" xfId="5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176" fontId="9" fillId="0" borderId="3" xfId="5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7" fontId="8" fillId="0" borderId="3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78" fontId="8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tabSelected="1" zoomScale="56" zoomScaleNormal="56" topLeftCell="A61" workbookViewId="0">
      <selection activeCell="T5" sqref="T5"/>
    </sheetView>
  </sheetViews>
  <sheetFormatPr defaultColWidth="9" defaultRowHeight="14.25"/>
  <cols>
    <col min="1" max="1" width="5" customWidth="1"/>
    <col min="2" max="2" width="15.4" customWidth="1"/>
    <col min="3" max="3" width="32.1416666666667" style="4" customWidth="1"/>
    <col min="4" max="4" width="13.6166666666667" style="5" customWidth="1"/>
    <col min="5" max="5" width="13.1666666666667" style="6" customWidth="1"/>
    <col min="6" max="6" width="13.8333333333333" style="6" customWidth="1"/>
    <col min="7" max="7" width="15.625" customWidth="1"/>
    <col min="8" max="8" width="14.725" style="7" customWidth="1"/>
    <col min="9" max="9" width="16.0666666666667" customWidth="1"/>
    <col min="10" max="10" width="13.8416666666667" customWidth="1"/>
    <col min="11" max="11" width="16.5083333333333" customWidth="1"/>
    <col min="12" max="12" width="16.2916666666667" customWidth="1"/>
    <col min="13" max="13" width="12.875"/>
  </cols>
  <sheetData>
    <row r="1" ht="160.5" customHeight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58"/>
    </row>
    <row r="2" ht="31.5" spans="1:12">
      <c r="A2" s="10" t="s">
        <v>1</v>
      </c>
      <c r="B2" s="10"/>
      <c r="C2" s="11"/>
      <c r="D2" s="12"/>
      <c r="E2" s="13"/>
      <c r="F2" s="13"/>
      <c r="G2" s="10"/>
      <c r="H2" s="14"/>
      <c r="I2" s="10"/>
      <c r="J2" s="10"/>
      <c r="K2" s="10"/>
      <c r="L2" s="10"/>
    </row>
    <row r="3" ht="32.1" customHeight="1" spans="1:12">
      <c r="A3" s="15" t="s">
        <v>2</v>
      </c>
      <c r="B3" s="15"/>
      <c r="C3" s="15"/>
      <c r="D3" s="16"/>
      <c r="E3" s="17"/>
      <c r="F3" s="17"/>
      <c r="G3" s="18"/>
      <c r="H3" s="19"/>
      <c r="I3" s="15"/>
      <c r="J3" s="15"/>
      <c r="K3" s="15"/>
      <c r="L3" s="15"/>
    </row>
    <row r="4" ht="20.25" spans="1:12">
      <c r="A4" s="20" t="s">
        <v>3</v>
      </c>
      <c r="B4" s="20" t="s">
        <v>4</v>
      </c>
      <c r="C4" s="21" t="s">
        <v>5</v>
      </c>
      <c r="D4" s="22" t="s">
        <v>6</v>
      </c>
      <c r="E4" s="23" t="s">
        <v>7</v>
      </c>
      <c r="F4" s="24" t="s">
        <v>8</v>
      </c>
      <c r="G4" s="24"/>
      <c r="H4" s="20" t="s">
        <v>9</v>
      </c>
      <c r="I4" s="20"/>
      <c r="J4" s="20" t="s">
        <v>10</v>
      </c>
      <c r="K4" s="20"/>
      <c r="L4" s="20" t="s">
        <v>11</v>
      </c>
    </row>
    <row r="5" ht="76" customHeight="1" spans="1:12">
      <c r="A5" s="20"/>
      <c r="B5" s="20"/>
      <c r="C5" s="25"/>
      <c r="D5" s="22"/>
      <c r="E5" s="23"/>
      <c r="F5" s="26" t="s">
        <v>12</v>
      </c>
      <c r="G5" s="26" t="s">
        <v>13</v>
      </c>
      <c r="H5" s="27" t="s">
        <v>14</v>
      </c>
      <c r="I5" s="27" t="s">
        <v>13</v>
      </c>
      <c r="J5" s="27" t="s">
        <v>15</v>
      </c>
      <c r="K5" s="27" t="s">
        <v>13</v>
      </c>
      <c r="L5" s="20"/>
    </row>
    <row r="6" s="1" customFormat="1" ht="32.1" customHeight="1" spans="1:12">
      <c r="A6" s="28">
        <v>1</v>
      </c>
      <c r="B6" s="28" t="s">
        <v>16</v>
      </c>
      <c r="C6" s="29" t="s">
        <v>17</v>
      </c>
      <c r="D6" s="30">
        <v>2757.54</v>
      </c>
      <c r="E6" s="31">
        <v>2356.79</v>
      </c>
      <c r="F6" s="32">
        <v>2261.62</v>
      </c>
      <c r="G6" s="33">
        <f t="shared" ref="G6:G19" si="0">F6*43</f>
        <v>97249.66</v>
      </c>
      <c r="H6" s="33">
        <v>95.17</v>
      </c>
      <c r="I6" s="33">
        <f t="shared" ref="I6:I19" si="1">H6*66</f>
        <v>6281.22</v>
      </c>
      <c r="J6" s="33"/>
      <c r="K6" s="33">
        <f t="shared" ref="K6:K19" si="2">J6*103</f>
        <v>0</v>
      </c>
      <c r="L6" s="33">
        <f t="shared" ref="L6:L19" si="3">G6+I6+K6</f>
        <v>103530.88</v>
      </c>
    </row>
    <row r="7" s="1" customFormat="1" ht="26.1" customHeight="1" spans="1:12">
      <c r="A7" s="28">
        <v>2</v>
      </c>
      <c r="B7" s="34" t="s">
        <v>18</v>
      </c>
      <c r="C7" s="35" t="s">
        <v>19</v>
      </c>
      <c r="D7" s="36">
        <v>723.18</v>
      </c>
      <c r="E7" s="36">
        <v>671.4</v>
      </c>
      <c r="F7" s="36">
        <v>163.5</v>
      </c>
      <c r="G7" s="33">
        <f t="shared" si="0"/>
        <v>7030.5</v>
      </c>
      <c r="H7" s="37">
        <v>70.02</v>
      </c>
      <c r="I7" s="33">
        <f t="shared" si="1"/>
        <v>4621.32</v>
      </c>
      <c r="J7" s="41">
        <v>237.88</v>
      </c>
      <c r="K7" s="33">
        <f t="shared" si="2"/>
        <v>24501.64</v>
      </c>
      <c r="L7" s="33">
        <f t="shared" si="3"/>
        <v>36153.46</v>
      </c>
    </row>
    <row r="8" s="1" customFormat="1" ht="24.95" customHeight="1" spans="1:12">
      <c r="A8" s="28">
        <v>3</v>
      </c>
      <c r="B8" s="28" t="s">
        <v>20</v>
      </c>
      <c r="C8" s="29" t="s">
        <v>21</v>
      </c>
      <c r="D8" s="31">
        <v>1306.74</v>
      </c>
      <c r="E8" s="31">
        <v>1190.06</v>
      </c>
      <c r="F8" s="31">
        <v>84.26</v>
      </c>
      <c r="G8" s="33">
        <f t="shared" si="0"/>
        <v>3623.18</v>
      </c>
      <c r="H8" s="33"/>
      <c r="I8" s="33">
        <f t="shared" si="1"/>
        <v>0</v>
      </c>
      <c r="J8" s="33">
        <v>105.8</v>
      </c>
      <c r="K8" s="33">
        <f t="shared" si="2"/>
        <v>10897.4</v>
      </c>
      <c r="L8" s="33">
        <f t="shared" si="3"/>
        <v>14520.58</v>
      </c>
    </row>
    <row r="9" s="1" customFormat="1" ht="38.1" customHeight="1" spans="1:12">
      <c r="A9" s="28">
        <v>4</v>
      </c>
      <c r="B9" s="28" t="s">
        <v>22</v>
      </c>
      <c r="C9" s="38" t="s">
        <v>23</v>
      </c>
      <c r="D9" s="39">
        <v>1662.69</v>
      </c>
      <c r="E9" s="39">
        <v>1511.66</v>
      </c>
      <c r="F9" s="39">
        <v>1511.66</v>
      </c>
      <c r="G9" s="33">
        <f t="shared" si="0"/>
        <v>65001.38</v>
      </c>
      <c r="H9" s="33"/>
      <c r="I9" s="33">
        <f t="shared" si="1"/>
        <v>0</v>
      </c>
      <c r="J9" s="33"/>
      <c r="K9" s="33">
        <f t="shared" si="2"/>
        <v>0</v>
      </c>
      <c r="L9" s="33">
        <f t="shared" si="3"/>
        <v>65001.38</v>
      </c>
    </row>
    <row r="10" s="2" customFormat="1" ht="30" customHeight="1" spans="1:12">
      <c r="A10" s="28">
        <v>5</v>
      </c>
      <c r="B10" s="28" t="s">
        <v>24</v>
      </c>
      <c r="C10" s="38" t="s">
        <v>25</v>
      </c>
      <c r="D10" s="39">
        <v>254.73</v>
      </c>
      <c r="E10" s="39">
        <v>227.16</v>
      </c>
      <c r="F10" s="39">
        <v>227.16</v>
      </c>
      <c r="G10" s="33">
        <f t="shared" si="0"/>
        <v>9767.88</v>
      </c>
      <c r="H10" s="33"/>
      <c r="I10" s="33">
        <f t="shared" si="1"/>
        <v>0</v>
      </c>
      <c r="J10" s="33"/>
      <c r="K10" s="33">
        <f t="shared" si="2"/>
        <v>0</v>
      </c>
      <c r="L10" s="33">
        <f t="shared" si="3"/>
        <v>9767.88</v>
      </c>
    </row>
    <row r="11" s="2" customFormat="1" ht="30" customHeight="1" spans="1:12">
      <c r="A11" s="28">
        <v>6</v>
      </c>
      <c r="B11" s="28" t="s">
        <v>26</v>
      </c>
      <c r="C11" s="38" t="s">
        <v>23</v>
      </c>
      <c r="D11" s="39">
        <v>1120.32</v>
      </c>
      <c r="E11" s="39">
        <v>967.84</v>
      </c>
      <c r="F11" s="39">
        <v>798.58</v>
      </c>
      <c r="G11" s="33">
        <f t="shared" si="0"/>
        <v>34338.94</v>
      </c>
      <c r="H11" s="33">
        <v>169.26</v>
      </c>
      <c r="I11" s="33">
        <f t="shared" si="1"/>
        <v>11171.16</v>
      </c>
      <c r="J11" s="33"/>
      <c r="K11" s="33">
        <f t="shared" si="2"/>
        <v>0</v>
      </c>
      <c r="L11" s="33">
        <f t="shared" si="3"/>
        <v>45510.1</v>
      </c>
    </row>
    <row r="12" s="2" customFormat="1" ht="30" customHeight="1" spans="1:12">
      <c r="A12" s="28">
        <v>7</v>
      </c>
      <c r="B12" s="28" t="s">
        <v>27</v>
      </c>
      <c r="C12" s="38" t="s">
        <v>28</v>
      </c>
      <c r="D12" s="39">
        <v>983.84</v>
      </c>
      <c r="E12" s="39">
        <v>843.8</v>
      </c>
      <c r="F12" s="39">
        <v>496.07</v>
      </c>
      <c r="G12" s="33">
        <f t="shared" si="0"/>
        <v>21331.01</v>
      </c>
      <c r="H12" s="33">
        <v>347.73</v>
      </c>
      <c r="I12" s="33">
        <f t="shared" si="1"/>
        <v>22950.18</v>
      </c>
      <c r="J12" s="33"/>
      <c r="K12" s="33">
        <f t="shared" si="2"/>
        <v>0</v>
      </c>
      <c r="L12" s="33">
        <f t="shared" si="3"/>
        <v>44281.19</v>
      </c>
    </row>
    <row r="13" s="1" customFormat="1" ht="30" customHeight="1" spans="1:12">
      <c r="A13" s="28">
        <v>8</v>
      </c>
      <c r="B13" s="28" t="s">
        <v>29</v>
      </c>
      <c r="C13" s="38" t="s">
        <v>30</v>
      </c>
      <c r="D13" s="40" t="s">
        <v>31</v>
      </c>
      <c r="E13" s="37">
        <v>1154.05</v>
      </c>
      <c r="F13" s="37">
        <v>1154.05</v>
      </c>
      <c r="G13" s="33">
        <f t="shared" si="0"/>
        <v>49624.15</v>
      </c>
      <c r="H13" s="33"/>
      <c r="I13" s="33">
        <f t="shared" si="1"/>
        <v>0</v>
      </c>
      <c r="J13" s="33"/>
      <c r="K13" s="33">
        <f t="shared" si="2"/>
        <v>0</v>
      </c>
      <c r="L13" s="33">
        <f t="shared" si="3"/>
        <v>49624.15</v>
      </c>
    </row>
    <row r="14" s="1" customFormat="1" ht="30" customHeight="1" spans="1:12">
      <c r="A14" s="28">
        <v>9</v>
      </c>
      <c r="B14" s="28" t="s">
        <v>32</v>
      </c>
      <c r="C14" s="38" t="s">
        <v>33</v>
      </c>
      <c r="D14" s="31">
        <v>1178.51</v>
      </c>
      <c r="E14" s="31">
        <v>969.31</v>
      </c>
      <c r="F14" s="31">
        <v>809.63</v>
      </c>
      <c r="G14" s="33">
        <f t="shared" si="0"/>
        <v>34814.09</v>
      </c>
      <c r="H14" s="33">
        <v>159.68</v>
      </c>
      <c r="I14" s="33">
        <f t="shared" si="1"/>
        <v>10538.88</v>
      </c>
      <c r="J14" s="33"/>
      <c r="K14" s="33">
        <f t="shared" si="2"/>
        <v>0</v>
      </c>
      <c r="L14" s="33">
        <f t="shared" si="3"/>
        <v>45352.97</v>
      </c>
    </row>
    <row r="15" s="1" customFormat="1" ht="30" customHeight="1" spans="1:12">
      <c r="A15" s="28">
        <v>10</v>
      </c>
      <c r="B15" s="28" t="s">
        <v>34</v>
      </c>
      <c r="C15" s="38" t="s">
        <v>21</v>
      </c>
      <c r="D15" s="31">
        <v>586.13</v>
      </c>
      <c r="E15" s="31">
        <v>380.73</v>
      </c>
      <c r="F15" s="31">
        <v>380.73</v>
      </c>
      <c r="G15" s="33">
        <f t="shared" si="0"/>
        <v>16371.39</v>
      </c>
      <c r="H15" s="33"/>
      <c r="I15" s="33">
        <f t="shared" si="1"/>
        <v>0</v>
      </c>
      <c r="J15" s="33"/>
      <c r="K15" s="33">
        <f t="shared" si="2"/>
        <v>0</v>
      </c>
      <c r="L15" s="33">
        <f t="shared" si="3"/>
        <v>16371.39</v>
      </c>
    </row>
    <row r="16" s="1" customFormat="1" ht="30" customHeight="1" spans="1:12">
      <c r="A16" s="28">
        <v>11</v>
      </c>
      <c r="B16" s="28" t="s">
        <v>35</v>
      </c>
      <c r="C16" s="38" t="s">
        <v>30</v>
      </c>
      <c r="D16" s="31">
        <v>1913.5</v>
      </c>
      <c r="E16" s="31">
        <v>1560.68</v>
      </c>
      <c r="F16" s="31">
        <v>1560.68</v>
      </c>
      <c r="G16" s="33">
        <f t="shared" si="0"/>
        <v>67109.24</v>
      </c>
      <c r="H16" s="33"/>
      <c r="I16" s="33">
        <f t="shared" si="1"/>
        <v>0</v>
      </c>
      <c r="J16" s="33"/>
      <c r="K16" s="33">
        <f t="shared" si="2"/>
        <v>0</v>
      </c>
      <c r="L16" s="33">
        <f t="shared" si="3"/>
        <v>67109.24</v>
      </c>
    </row>
    <row r="17" s="1" customFormat="1" ht="30" customHeight="1" spans="1:12">
      <c r="A17" s="28">
        <v>12</v>
      </c>
      <c r="B17" s="28" t="s">
        <v>36</v>
      </c>
      <c r="C17" s="38" t="s">
        <v>37</v>
      </c>
      <c r="D17" s="31">
        <v>1366.04</v>
      </c>
      <c r="E17" s="31">
        <v>1198.95</v>
      </c>
      <c r="F17" s="31">
        <v>1101.13</v>
      </c>
      <c r="G17" s="33">
        <f t="shared" si="0"/>
        <v>47348.59</v>
      </c>
      <c r="H17" s="33">
        <v>97.82</v>
      </c>
      <c r="I17" s="33">
        <f t="shared" si="1"/>
        <v>6456.12</v>
      </c>
      <c r="J17" s="33"/>
      <c r="K17" s="33">
        <f t="shared" si="2"/>
        <v>0</v>
      </c>
      <c r="L17" s="33">
        <f t="shared" si="3"/>
        <v>53804.71</v>
      </c>
    </row>
    <row r="18" s="1" customFormat="1" ht="30" customHeight="1" spans="1:12">
      <c r="A18" s="28">
        <v>13</v>
      </c>
      <c r="B18" s="28" t="s">
        <v>38</v>
      </c>
      <c r="C18" s="38" t="s">
        <v>37</v>
      </c>
      <c r="D18" s="31">
        <v>929.33</v>
      </c>
      <c r="E18" s="31">
        <v>784.38</v>
      </c>
      <c r="F18" s="31">
        <v>784.38</v>
      </c>
      <c r="G18" s="33">
        <f t="shared" si="0"/>
        <v>33728.34</v>
      </c>
      <c r="H18" s="33"/>
      <c r="I18" s="33">
        <f t="shared" si="1"/>
        <v>0</v>
      </c>
      <c r="J18" s="33"/>
      <c r="K18" s="33">
        <f t="shared" si="2"/>
        <v>0</v>
      </c>
      <c r="L18" s="33">
        <f t="shared" si="3"/>
        <v>33728.34</v>
      </c>
    </row>
    <row r="19" s="1" customFormat="1" ht="30" customHeight="1" spans="1:12">
      <c r="A19" s="28">
        <v>14</v>
      </c>
      <c r="B19" s="28" t="s">
        <v>39</v>
      </c>
      <c r="C19" s="38" t="s">
        <v>37</v>
      </c>
      <c r="D19" s="31">
        <v>386.74</v>
      </c>
      <c r="E19" s="31">
        <v>172.5</v>
      </c>
      <c r="F19" s="31">
        <v>158.5</v>
      </c>
      <c r="G19" s="33">
        <f t="shared" si="0"/>
        <v>6815.5</v>
      </c>
      <c r="H19" s="33">
        <v>14</v>
      </c>
      <c r="I19" s="33">
        <f t="shared" si="1"/>
        <v>924</v>
      </c>
      <c r="J19" s="33"/>
      <c r="K19" s="33">
        <f t="shared" si="2"/>
        <v>0</v>
      </c>
      <c r="L19" s="33">
        <f t="shared" si="3"/>
        <v>7739.5</v>
      </c>
    </row>
    <row r="20" s="1" customFormat="1" ht="30" customHeight="1" spans="1:12">
      <c r="A20" s="28">
        <v>15</v>
      </c>
      <c r="B20" s="34" t="s">
        <v>40</v>
      </c>
      <c r="C20" s="35" t="s">
        <v>41</v>
      </c>
      <c r="D20" s="36">
        <v>1453.84</v>
      </c>
      <c r="E20" s="36">
        <v>1311.32</v>
      </c>
      <c r="F20" s="36">
        <v>1096.54</v>
      </c>
      <c r="G20" s="33">
        <f t="shared" ref="G20:G48" si="4">F20*43</f>
        <v>47151.22</v>
      </c>
      <c r="H20" s="41"/>
      <c r="I20" s="33">
        <f t="shared" ref="I20:I48" si="5">H20*66</f>
        <v>0</v>
      </c>
      <c r="J20" s="41">
        <v>14.78</v>
      </c>
      <c r="K20" s="33">
        <f t="shared" ref="K20:K48" si="6">J20*103</f>
        <v>1522.34</v>
      </c>
      <c r="L20" s="33">
        <f t="shared" ref="L20:L37" si="7">G20+I20+K20</f>
        <v>48673.56</v>
      </c>
    </row>
    <row r="21" s="1" customFormat="1" ht="30" customHeight="1" spans="1:12">
      <c r="A21" s="28">
        <v>16</v>
      </c>
      <c r="B21" s="34" t="s">
        <v>42</v>
      </c>
      <c r="C21" s="35" t="s">
        <v>43</v>
      </c>
      <c r="D21" s="36">
        <v>1547.95</v>
      </c>
      <c r="E21" s="36">
        <v>1128.94</v>
      </c>
      <c r="F21" s="36">
        <v>1128.94</v>
      </c>
      <c r="G21" s="33">
        <f t="shared" si="4"/>
        <v>48544.42</v>
      </c>
      <c r="H21" s="41"/>
      <c r="I21" s="33">
        <f t="shared" si="5"/>
        <v>0</v>
      </c>
      <c r="J21" s="41"/>
      <c r="K21" s="33">
        <f t="shared" si="6"/>
        <v>0</v>
      </c>
      <c r="L21" s="33">
        <f t="shared" si="7"/>
        <v>48544.42</v>
      </c>
    </row>
    <row r="22" s="1" customFormat="1" ht="30" customHeight="1" spans="1:12">
      <c r="A22" s="28">
        <v>17</v>
      </c>
      <c r="B22" s="34" t="s">
        <v>44</v>
      </c>
      <c r="C22" s="35" t="s">
        <v>45</v>
      </c>
      <c r="D22" s="36">
        <v>563.82</v>
      </c>
      <c r="E22" s="36">
        <v>475.68</v>
      </c>
      <c r="F22" s="36">
        <v>358.63</v>
      </c>
      <c r="G22" s="33">
        <f t="shared" si="4"/>
        <v>15421.09</v>
      </c>
      <c r="H22" s="41">
        <v>117.05</v>
      </c>
      <c r="I22" s="33">
        <f t="shared" si="5"/>
        <v>7725.3</v>
      </c>
      <c r="J22" s="41"/>
      <c r="K22" s="33">
        <f t="shared" si="6"/>
        <v>0</v>
      </c>
      <c r="L22" s="33">
        <f t="shared" si="7"/>
        <v>23146.39</v>
      </c>
    </row>
    <row r="23" s="1" customFormat="1" ht="30" customHeight="1" spans="1:12">
      <c r="A23" s="28">
        <v>18</v>
      </c>
      <c r="B23" s="34" t="s">
        <v>46</v>
      </c>
      <c r="C23" s="35" t="s">
        <v>47</v>
      </c>
      <c r="D23" s="36">
        <v>1282.22</v>
      </c>
      <c r="E23" s="36">
        <v>1110.96</v>
      </c>
      <c r="F23" s="36">
        <v>1000.46</v>
      </c>
      <c r="G23" s="33">
        <f t="shared" si="4"/>
        <v>43019.78</v>
      </c>
      <c r="H23" s="41">
        <v>110.5</v>
      </c>
      <c r="I23" s="33">
        <f t="shared" si="5"/>
        <v>7293</v>
      </c>
      <c r="J23" s="41"/>
      <c r="K23" s="33">
        <f t="shared" si="6"/>
        <v>0</v>
      </c>
      <c r="L23" s="33">
        <f t="shared" si="7"/>
        <v>50312.78</v>
      </c>
    </row>
    <row r="24" s="1" customFormat="1" ht="30" customHeight="1" spans="1:12">
      <c r="A24" s="28">
        <v>19</v>
      </c>
      <c r="B24" s="34" t="s">
        <v>48</v>
      </c>
      <c r="C24" s="35" t="s">
        <v>49</v>
      </c>
      <c r="D24" s="36">
        <v>2267.84</v>
      </c>
      <c r="E24" s="36">
        <v>2078.29</v>
      </c>
      <c r="F24" s="36">
        <v>827.61</v>
      </c>
      <c r="G24" s="33">
        <f t="shared" si="4"/>
        <v>35587.23</v>
      </c>
      <c r="H24" s="41">
        <v>145.1</v>
      </c>
      <c r="I24" s="33">
        <f t="shared" si="5"/>
        <v>9576.6</v>
      </c>
      <c r="J24" s="41">
        <v>105.58</v>
      </c>
      <c r="K24" s="33">
        <f t="shared" si="6"/>
        <v>10874.74</v>
      </c>
      <c r="L24" s="33">
        <f t="shared" si="7"/>
        <v>56038.57</v>
      </c>
    </row>
    <row r="25" s="1" customFormat="1" ht="30" customHeight="1" spans="1:12">
      <c r="A25" s="28">
        <v>20</v>
      </c>
      <c r="B25" s="34" t="s">
        <v>50</v>
      </c>
      <c r="C25" s="35" t="s">
        <v>51</v>
      </c>
      <c r="D25" s="36">
        <v>1686.43</v>
      </c>
      <c r="E25" s="36">
        <v>1450.91</v>
      </c>
      <c r="F25" s="36">
        <v>938.87</v>
      </c>
      <c r="G25" s="33">
        <f t="shared" si="4"/>
        <v>40371.41</v>
      </c>
      <c r="H25" s="41">
        <v>512.04</v>
      </c>
      <c r="I25" s="33">
        <f t="shared" si="5"/>
        <v>33794.64</v>
      </c>
      <c r="J25" s="41"/>
      <c r="K25" s="33">
        <f t="shared" si="6"/>
        <v>0</v>
      </c>
      <c r="L25" s="33">
        <f t="shared" si="7"/>
        <v>74166.05</v>
      </c>
    </row>
    <row r="26" s="1" customFormat="1" ht="30" customHeight="1" spans="1:12">
      <c r="A26" s="28">
        <v>21</v>
      </c>
      <c r="B26" s="34" t="s">
        <v>52</v>
      </c>
      <c r="C26" s="35" t="s">
        <v>51</v>
      </c>
      <c r="D26" s="36">
        <v>2828.44</v>
      </c>
      <c r="E26" s="36">
        <v>2644.12</v>
      </c>
      <c r="F26" s="36">
        <v>1468.97</v>
      </c>
      <c r="G26" s="33">
        <f t="shared" si="4"/>
        <v>63165.71</v>
      </c>
      <c r="H26" s="41">
        <v>1140.56</v>
      </c>
      <c r="I26" s="33">
        <f t="shared" si="5"/>
        <v>75276.96</v>
      </c>
      <c r="J26" s="41">
        <v>34.59</v>
      </c>
      <c r="K26" s="33">
        <f t="shared" si="6"/>
        <v>3562.77</v>
      </c>
      <c r="L26" s="33">
        <f t="shared" si="7"/>
        <v>142005.44</v>
      </c>
    </row>
    <row r="27" s="1" customFormat="1" ht="30" customHeight="1" spans="1:12">
      <c r="A27" s="28">
        <v>22</v>
      </c>
      <c r="B27" s="34" t="s">
        <v>53</v>
      </c>
      <c r="C27" s="35" t="s">
        <v>54</v>
      </c>
      <c r="D27" s="36">
        <v>606.1</v>
      </c>
      <c r="E27" s="36">
        <v>593.04</v>
      </c>
      <c r="F27" s="36">
        <v>460.33</v>
      </c>
      <c r="G27" s="33">
        <f t="shared" si="4"/>
        <v>19794.19</v>
      </c>
      <c r="H27" s="36">
        <v>132.69</v>
      </c>
      <c r="I27" s="33">
        <f t="shared" si="5"/>
        <v>8757.54</v>
      </c>
      <c r="J27" s="36">
        <v>0.02</v>
      </c>
      <c r="K27" s="33">
        <f t="shared" si="6"/>
        <v>2.06</v>
      </c>
      <c r="L27" s="33">
        <f t="shared" si="7"/>
        <v>28553.79</v>
      </c>
    </row>
    <row r="28" s="1" customFormat="1" ht="30" customHeight="1" spans="1:12">
      <c r="A28" s="28">
        <v>23</v>
      </c>
      <c r="B28" s="28" t="s">
        <v>55</v>
      </c>
      <c r="C28" s="38" t="s">
        <v>56</v>
      </c>
      <c r="D28" s="31">
        <v>1228.31</v>
      </c>
      <c r="E28" s="31">
        <v>1185.95</v>
      </c>
      <c r="F28" s="31">
        <v>1184.41</v>
      </c>
      <c r="G28" s="33">
        <f t="shared" si="4"/>
        <v>50929.63</v>
      </c>
      <c r="H28" s="31">
        <v>1.54</v>
      </c>
      <c r="I28" s="33">
        <f t="shared" si="5"/>
        <v>101.64</v>
      </c>
      <c r="J28" s="31"/>
      <c r="K28" s="33">
        <f t="shared" si="6"/>
        <v>0</v>
      </c>
      <c r="L28" s="33">
        <f t="shared" si="7"/>
        <v>51031.27</v>
      </c>
    </row>
    <row r="29" s="1" customFormat="1" ht="30" customHeight="1" spans="1:12">
      <c r="A29" s="28">
        <v>24</v>
      </c>
      <c r="B29" s="28" t="s">
        <v>57</v>
      </c>
      <c r="C29" s="38" t="s">
        <v>58</v>
      </c>
      <c r="D29" s="36">
        <v>1265</v>
      </c>
      <c r="E29" s="36">
        <v>1184.74</v>
      </c>
      <c r="F29" s="36">
        <v>1165.86</v>
      </c>
      <c r="G29" s="33">
        <f t="shared" si="4"/>
        <v>50131.98</v>
      </c>
      <c r="H29" s="36">
        <v>18.88</v>
      </c>
      <c r="I29" s="33">
        <f t="shared" si="5"/>
        <v>1246.08</v>
      </c>
      <c r="J29" s="31"/>
      <c r="K29" s="33">
        <f t="shared" si="6"/>
        <v>0</v>
      </c>
      <c r="L29" s="33">
        <f t="shared" si="7"/>
        <v>51378.06</v>
      </c>
    </row>
    <row r="30" s="1" customFormat="1" ht="69" customHeight="1" spans="1:12">
      <c r="A30" s="28">
        <v>25</v>
      </c>
      <c r="B30" s="42" t="s">
        <v>59</v>
      </c>
      <c r="C30" s="29" t="s">
        <v>60</v>
      </c>
      <c r="D30" s="31">
        <v>395.81</v>
      </c>
      <c r="E30" s="31">
        <v>393.07</v>
      </c>
      <c r="F30" s="31">
        <v>393.07</v>
      </c>
      <c r="G30" s="33">
        <f t="shared" si="4"/>
        <v>16902.01</v>
      </c>
      <c r="H30" s="31"/>
      <c r="I30" s="33">
        <f t="shared" si="5"/>
        <v>0</v>
      </c>
      <c r="J30" s="31"/>
      <c r="K30" s="33">
        <f t="shared" si="6"/>
        <v>0</v>
      </c>
      <c r="L30" s="33">
        <f t="shared" si="7"/>
        <v>16902.01</v>
      </c>
    </row>
    <row r="31" s="1" customFormat="1" ht="30" customHeight="1" spans="1:12">
      <c r="A31" s="28">
        <v>26</v>
      </c>
      <c r="B31" s="28" t="s">
        <v>61</v>
      </c>
      <c r="C31" s="38" t="s">
        <v>62</v>
      </c>
      <c r="D31" s="26">
        <v>922.22</v>
      </c>
      <c r="E31" s="43">
        <v>826.31</v>
      </c>
      <c r="F31" s="43">
        <v>790.26</v>
      </c>
      <c r="G31" s="33">
        <f t="shared" si="4"/>
        <v>33981.18</v>
      </c>
      <c r="H31" s="43">
        <v>36.05</v>
      </c>
      <c r="I31" s="33">
        <f t="shared" si="5"/>
        <v>2379.3</v>
      </c>
      <c r="J31" s="31"/>
      <c r="K31" s="33">
        <f t="shared" si="6"/>
        <v>0</v>
      </c>
      <c r="L31" s="33">
        <f t="shared" si="7"/>
        <v>36360.48</v>
      </c>
    </row>
    <row r="32" s="1" customFormat="1" ht="30" customHeight="1" spans="1:12">
      <c r="A32" s="28">
        <v>27</v>
      </c>
      <c r="B32" s="28" t="s">
        <v>63</v>
      </c>
      <c r="C32" s="38" t="s">
        <v>64</v>
      </c>
      <c r="D32" s="31">
        <v>794.59</v>
      </c>
      <c r="E32" s="31">
        <v>770.12</v>
      </c>
      <c r="F32" s="31">
        <v>770.12</v>
      </c>
      <c r="G32" s="33">
        <f t="shared" si="4"/>
        <v>33115.16</v>
      </c>
      <c r="H32" s="31"/>
      <c r="I32" s="33">
        <f t="shared" si="5"/>
        <v>0</v>
      </c>
      <c r="J32" s="31"/>
      <c r="K32" s="33">
        <f t="shared" si="6"/>
        <v>0</v>
      </c>
      <c r="L32" s="33">
        <f t="shared" si="7"/>
        <v>33115.16</v>
      </c>
    </row>
    <row r="33" s="1" customFormat="1" ht="30" customHeight="1" spans="1:12">
      <c r="A33" s="28">
        <v>28</v>
      </c>
      <c r="B33" s="28" t="s">
        <v>65</v>
      </c>
      <c r="C33" s="38" t="s">
        <v>56</v>
      </c>
      <c r="D33" s="31">
        <v>2157.63</v>
      </c>
      <c r="E33" s="31">
        <v>2103.06</v>
      </c>
      <c r="F33" s="31">
        <v>1868.31</v>
      </c>
      <c r="G33" s="33">
        <f t="shared" si="4"/>
        <v>80337.33</v>
      </c>
      <c r="H33" s="31">
        <v>234.75</v>
      </c>
      <c r="I33" s="33">
        <f t="shared" si="5"/>
        <v>15493.5</v>
      </c>
      <c r="J33" s="31"/>
      <c r="K33" s="33">
        <f t="shared" si="6"/>
        <v>0</v>
      </c>
      <c r="L33" s="33">
        <f t="shared" si="7"/>
        <v>95830.83</v>
      </c>
    </row>
    <row r="34" s="1" customFormat="1" ht="30" customHeight="1" spans="1:12">
      <c r="A34" s="28">
        <v>29</v>
      </c>
      <c r="B34" s="28" t="s">
        <v>66</v>
      </c>
      <c r="C34" s="38" t="s">
        <v>62</v>
      </c>
      <c r="D34" s="31">
        <v>605.25</v>
      </c>
      <c r="E34" s="31">
        <v>597.59</v>
      </c>
      <c r="F34" s="31">
        <v>560.54</v>
      </c>
      <c r="G34" s="33">
        <f t="shared" si="4"/>
        <v>24103.22</v>
      </c>
      <c r="H34" s="31">
        <v>37.05</v>
      </c>
      <c r="I34" s="33">
        <f t="shared" si="5"/>
        <v>2445.3</v>
      </c>
      <c r="J34" s="31"/>
      <c r="K34" s="33">
        <f t="shared" si="6"/>
        <v>0</v>
      </c>
      <c r="L34" s="33">
        <f t="shared" si="7"/>
        <v>26548.52</v>
      </c>
    </row>
    <row r="35" s="1" customFormat="1" ht="30" customHeight="1" spans="1:12">
      <c r="A35" s="28">
        <v>30</v>
      </c>
      <c r="B35" s="28" t="s">
        <v>67</v>
      </c>
      <c r="C35" s="38" t="s">
        <v>62</v>
      </c>
      <c r="D35" s="32">
        <v>730.11</v>
      </c>
      <c r="E35" s="31">
        <v>460.15</v>
      </c>
      <c r="F35" s="31">
        <v>460.15</v>
      </c>
      <c r="G35" s="33">
        <f t="shared" si="4"/>
        <v>19786.45</v>
      </c>
      <c r="H35" s="31"/>
      <c r="I35" s="33">
        <f t="shared" si="5"/>
        <v>0</v>
      </c>
      <c r="J35" s="31"/>
      <c r="K35" s="33">
        <f t="shared" si="6"/>
        <v>0</v>
      </c>
      <c r="L35" s="33">
        <f t="shared" si="7"/>
        <v>19786.45</v>
      </c>
    </row>
    <row r="36" s="1" customFormat="1" ht="30" customHeight="1" spans="1:12">
      <c r="A36" s="28">
        <v>31</v>
      </c>
      <c r="B36" s="28" t="s">
        <v>68</v>
      </c>
      <c r="C36" s="38" t="s">
        <v>62</v>
      </c>
      <c r="D36" s="31">
        <v>655.08</v>
      </c>
      <c r="E36" s="31">
        <v>649.78</v>
      </c>
      <c r="F36" s="31">
        <v>619.04</v>
      </c>
      <c r="G36" s="33">
        <f t="shared" si="4"/>
        <v>26618.72</v>
      </c>
      <c r="H36" s="31">
        <v>14.3</v>
      </c>
      <c r="I36" s="33">
        <f t="shared" si="5"/>
        <v>943.8</v>
      </c>
      <c r="J36" s="31">
        <v>16.44</v>
      </c>
      <c r="K36" s="33">
        <f t="shared" si="6"/>
        <v>1693.32</v>
      </c>
      <c r="L36" s="33">
        <f t="shared" si="7"/>
        <v>29255.84</v>
      </c>
    </row>
    <row r="37" s="1" customFormat="1" ht="30" customHeight="1" spans="1:12">
      <c r="A37" s="28">
        <v>32</v>
      </c>
      <c r="B37" s="28" t="s">
        <v>69</v>
      </c>
      <c r="C37" s="38" t="s">
        <v>56</v>
      </c>
      <c r="D37" s="31">
        <v>1736.28</v>
      </c>
      <c r="E37" s="31">
        <v>1653.54</v>
      </c>
      <c r="F37" s="31">
        <v>653.54</v>
      </c>
      <c r="G37" s="33">
        <f t="shared" si="4"/>
        <v>28102.22</v>
      </c>
      <c r="H37" s="31"/>
      <c r="I37" s="33">
        <f t="shared" si="5"/>
        <v>0</v>
      </c>
      <c r="J37" s="31"/>
      <c r="K37" s="33">
        <f t="shared" si="6"/>
        <v>0</v>
      </c>
      <c r="L37" s="33">
        <f t="shared" si="7"/>
        <v>28102.22</v>
      </c>
    </row>
    <row r="38" s="1" customFormat="1" ht="30" customHeight="1" spans="1:12">
      <c r="A38" s="28">
        <v>33</v>
      </c>
      <c r="B38" s="34" t="s">
        <v>70</v>
      </c>
      <c r="C38" s="35" t="s">
        <v>71</v>
      </c>
      <c r="D38" s="36">
        <v>997.14</v>
      </c>
      <c r="E38" s="36">
        <v>883.87</v>
      </c>
      <c r="F38" s="36">
        <v>863.83</v>
      </c>
      <c r="G38" s="33">
        <f t="shared" si="4"/>
        <v>37144.69</v>
      </c>
      <c r="H38" s="36">
        <v>20.04</v>
      </c>
      <c r="I38" s="33">
        <f t="shared" si="5"/>
        <v>1322.64</v>
      </c>
      <c r="J38" s="36"/>
      <c r="K38" s="33">
        <f t="shared" si="6"/>
        <v>0</v>
      </c>
      <c r="L38" s="33">
        <f t="shared" ref="L38:L48" si="8">G38+I38+K38</f>
        <v>38467.33</v>
      </c>
    </row>
    <row r="39" s="1" customFormat="1" ht="92" customHeight="1" spans="1:12">
      <c r="A39" s="28">
        <v>34</v>
      </c>
      <c r="B39" s="27" t="s">
        <v>72</v>
      </c>
      <c r="C39" s="44" t="s">
        <v>56</v>
      </c>
      <c r="D39" s="36">
        <v>1168.38</v>
      </c>
      <c r="E39" s="36">
        <v>1051.93</v>
      </c>
      <c r="F39" s="36">
        <v>997.74</v>
      </c>
      <c r="G39" s="33">
        <f t="shared" si="4"/>
        <v>42902.82</v>
      </c>
      <c r="H39" s="36">
        <v>54.19</v>
      </c>
      <c r="I39" s="33">
        <f t="shared" si="5"/>
        <v>3576.54</v>
      </c>
      <c r="J39" s="36"/>
      <c r="K39" s="33">
        <f t="shared" si="6"/>
        <v>0</v>
      </c>
      <c r="L39" s="33">
        <f t="shared" si="8"/>
        <v>46479.36</v>
      </c>
    </row>
    <row r="40" s="1" customFormat="1" ht="30" customHeight="1" spans="1:12">
      <c r="A40" s="28">
        <v>35</v>
      </c>
      <c r="B40" s="27" t="s">
        <v>73</v>
      </c>
      <c r="C40" s="44" t="s">
        <v>56</v>
      </c>
      <c r="D40" s="36">
        <v>759.02</v>
      </c>
      <c r="E40" s="36">
        <v>697.39</v>
      </c>
      <c r="F40" s="36">
        <v>632.15</v>
      </c>
      <c r="G40" s="33">
        <f t="shared" si="4"/>
        <v>27182.45</v>
      </c>
      <c r="H40" s="36">
        <v>65.24</v>
      </c>
      <c r="I40" s="33">
        <f t="shared" si="5"/>
        <v>4305.84</v>
      </c>
      <c r="J40" s="36"/>
      <c r="K40" s="33">
        <f t="shared" si="6"/>
        <v>0</v>
      </c>
      <c r="L40" s="33">
        <f t="shared" si="8"/>
        <v>31488.29</v>
      </c>
    </row>
    <row r="41" s="1" customFormat="1" ht="30" customHeight="1" spans="1:12">
      <c r="A41" s="28">
        <v>36</v>
      </c>
      <c r="B41" s="45" t="s">
        <v>74</v>
      </c>
      <c r="C41" s="44" t="s">
        <v>64</v>
      </c>
      <c r="D41" s="36">
        <v>920.18</v>
      </c>
      <c r="E41" s="36">
        <v>749.53</v>
      </c>
      <c r="F41" s="36">
        <v>669.94</v>
      </c>
      <c r="G41" s="33">
        <f t="shared" si="4"/>
        <v>28807.42</v>
      </c>
      <c r="H41" s="36">
        <v>79.59</v>
      </c>
      <c r="I41" s="33">
        <f t="shared" si="5"/>
        <v>5252.94</v>
      </c>
      <c r="J41" s="36"/>
      <c r="K41" s="33">
        <f t="shared" si="6"/>
        <v>0</v>
      </c>
      <c r="L41" s="33">
        <f t="shared" si="8"/>
        <v>34060.36</v>
      </c>
    </row>
    <row r="42" s="1" customFormat="1" ht="30" customHeight="1" spans="1:12">
      <c r="A42" s="28">
        <v>37</v>
      </c>
      <c r="B42" s="27" t="s">
        <v>75</v>
      </c>
      <c r="C42" s="44" t="s">
        <v>56</v>
      </c>
      <c r="D42" s="36">
        <v>594.61</v>
      </c>
      <c r="E42" s="36">
        <v>364.85</v>
      </c>
      <c r="F42" s="36">
        <v>364.85</v>
      </c>
      <c r="G42" s="33">
        <f t="shared" si="4"/>
        <v>15688.55</v>
      </c>
      <c r="H42" s="36"/>
      <c r="I42" s="33">
        <f t="shared" si="5"/>
        <v>0</v>
      </c>
      <c r="J42" s="36"/>
      <c r="K42" s="33">
        <f t="shared" si="6"/>
        <v>0</v>
      </c>
      <c r="L42" s="33">
        <f t="shared" si="8"/>
        <v>15688.55</v>
      </c>
    </row>
    <row r="43" s="1" customFormat="1" ht="30" customHeight="1" spans="1:12">
      <c r="A43" s="28">
        <v>38</v>
      </c>
      <c r="B43" s="27" t="s">
        <v>76</v>
      </c>
      <c r="C43" s="44" t="s">
        <v>77</v>
      </c>
      <c r="D43" s="36">
        <v>375.02</v>
      </c>
      <c r="E43" s="36">
        <v>341.38</v>
      </c>
      <c r="F43" s="36">
        <v>341.38</v>
      </c>
      <c r="G43" s="33">
        <f t="shared" si="4"/>
        <v>14679.34</v>
      </c>
      <c r="H43" s="36"/>
      <c r="I43" s="33">
        <f t="shared" si="5"/>
        <v>0</v>
      </c>
      <c r="J43" s="36"/>
      <c r="K43" s="33">
        <f t="shared" si="6"/>
        <v>0</v>
      </c>
      <c r="L43" s="33">
        <f t="shared" si="8"/>
        <v>14679.34</v>
      </c>
    </row>
    <row r="44" s="1" customFormat="1" ht="30" customHeight="1" spans="1:12">
      <c r="A44" s="28">
        <v>39</v>
      </c>
      <c r="B44" s="27" t="s">
        <v>78</v>
      </c>
      <c r="C44" s="44" t="s">
        <v>79</v>
      </c>
      <c r="D44" s="36">
        <v>1105.72</v>
      </c>
      <c r="E44" s="36">
        <v>817.72</v>
      </c>
      <c r="F44" s="36">
        <v>814.03</v>
      </c>
      <c r="G44" s="33">
        <f t="shared" si="4"/>
        <v>35003.29</v>
      </c>
      <c r="H44" s="36">
        <v>3.69</v>
      </c>
      <c r="I44" s="33">
        <f t="shared" si="5"/>
        <v>243.54</v>
      </c>
      <c r="J44" s="36"/>
      <c r="K44" s="33">
        <f t="shared" si="6"/>
        <v>0</v>
      </c>
      <c r="L44" s="33">
        <f t="shared" si="8"/>
        <v>35246.83</v>
      </c>
    </row>
    <row r="45" s="1" customFormat="1" ht="30" customHeight="1" spans="1:12">
      <c r="A45" s="28">
        <v>40</v>
      </c>
      <c r="B45" s="27" t="s">
        <v>80</v>
      </c>
      <c r="C45" s="44" t="s">
        <v>56</v>
      </c>
      <c r="D45" s="36">
        <v>1020.94</v>
      </c>
      <c r="E45" s="36">
        <v>922.19</v>
      </c>
      <c r="F45" s="36">
        <v>912.88</v>
      </c>
      <c r="G45" s="33">
        <f t="shared" si="4"/>
        <v>39253.84</v>
      </c>
      <c r="H45" s="36">
        <v>9.31</v>
      </c>
      <c r="I45" s="33">
        <f t="shared" si="5"/>
        <v>614.46</v>
      </c>
      <c r="J45" s="36"/>
      <c r="K45" s="33">
        <f t="shared" si="6"/>
        <v>0</v>
      </c>
      <c r="L45" s="33">
        <f t="shared" si="8"/>
        <v>39868.3</v>
      </c>
    </row>
    <row r="46" s="1" customFormat="1" ht="30" customHeight="1" spans="1:12">
      <c r="A46" s="28">
        <v>41</v>
      </c>
      <c r="B46" s="27" t="s">
        <v>81</v>
      </c>
      <c r="C46" s="44" t="s">
        <v>56</v>
      </c>
      <c r="D46" s="36">
        <v>2732.52</v>
      </c>
      <c r="E46" s="36">
        <v>2604.6</v>
      </c>
      <c r="F46" s="36">
        <v>2209.83</v>
      </c>
      <c r="G46" s="33">
        <f t="shared" si="4"/>
        <v>95022.69</v>
      </c>
      <c r="H46" s="36">
        <v>194.77</v>
      </c>
      <c r="I46" s="33">
        <f t="shared" si="5"/>
        <v>12854.82</v>
      </c>
      <c r="J46" s="36"/>
      <c r="K46" s="33">
        <f t="shared" si="6"/>
        <v>0</v>
      </c>
      <c r="L46" s="33">
        <f t="shared" si="8"/>
        <v>107877.51</v>
      </c>
    </row>
    <row r="47" s="1" customFormat="1" ht="30" customHeight="1" spans="1:12">
      <c r="A47" s="28">
        <v>42</v>
      </c>
      <c r="B47" s="27" t="s">
        <v>82</v>
      </c>
      <c r="C47" s="44" t="s">
        <v>56</v>
      </c>
      <c r="D47" s="46">
        <v>1893.71</v>
      </c>
      <c r="E47" s="37">
        <v>1344.28</v>
      </c>
      <c r="F47" s="37">
        <v>1082.44</v>
      </c>
      <c r="G47" s="33">
        <f t="shared" si="4"/>
        <v>46544.92</v>
      </c>
      <c r="H47" s="41">
        <v>261.84</v>
      </c>
      <c r="I47" s="33">
        <f t="shared" si="5"/>
        <v>17281.44</v>
      </c>
      <c r="J47" s="41"/>
      <c r="K47" s="33">
        <f t="shared" si="6"/>
        <v>0</v>
      </c>
      <c r="L47" s="33">
        <f t="shared" si="8"/>
        <v>63826.36</v>
      </c>
    </row>
    <row r="48" s="1" customFormat="1" ht="30" customHeight="1" spans="1:12">
      <c r="A48" s="28">
        <v>43</v>
      </c>
      <c r="B48" s="27" t="s">
        <v>83</v>
      </c>
      <c r="C48" s="44" t="s">
        <v>84</v>
      </c>
      <c r="D48" s="36">
        <v>1189.61</v>
      </c>
      <c r="E48" s="36">
        <v>1137.71</v>
      </c>
      <c r="F48" s="36">
        <v>632.56</v>
      </c>
      <c r="G48" s="33">
        <f t="shared" si="4"/>
        <v>27200.08</v>
      </c>
      <c r="H48" s="36">
        <v>505.15</v>
      </c>
      <c r="I48" s="33">
        <f t="shared" si="5"/>
        <v>33339.9</v>
      </c>
      <c r="J48" s="36"/>
      <c r="K48" s="33">
        <f t="shared" si="6"/>
        <v>0</v>
      </c>
      <c r="L48" s="33">
        <f t="shared" si="8"/>
        <v>60539.98</v>
      </c>
    </row>
    <row r="49" s="1" customFormat="1" ht="30" customHeight="1" spans="1:12">
      <c r="A49" s="28">
        <v>44</v>
      </c>
      <c r="B49" s="34" t="s">
        <v>85</v>
      </c>
      <c r="C49" s="35" t="s">
        <v>86</v>
      </c>
      <c r="D49" s="36">
        <v>734.38</v>
      </c>
      <c r="E49" s="36">
        <v>691.24</v>
      </c>
      <c r="F49" s="36">
        <v>551.5</v>
      </c>
      <c r="G49" s="33">
        <f t="shared" ref="G49:G57" si="9">F49*43</f>
        <v>23714.5</v>
      </c>
      <c r="H49" s="36">
        <v>41.59</v>
      </c>
      <c r="I49" s="33">
        <f t="shared" ref="I49:I57" si="10">H49*66</f>
        <v>2744.94</v>
      </c>
      <c r="J49" s="36">
        <v>48.15</v>
      </c>
      <c r="K49" s="33">
        <f t="shared" ref="K49:K57" si="11">J49*103</f>
        <v>4959.45</v>
      </c>
      <c r="L49" s="33">
        <f t="shared" ref="L49:L59" si="12">G49+I49+K49</f>
        <v>31418.89</v>
      </c>
    </row>
    <row r="50" s="1" customFormat="1" ht="30" customHeight="1" spans="1:12">
      <c r="A50" s="28">
        <v>45</v>
      </c>
      <c r="B50" s="34" t="s">
        <v>87</v>
      </c>
      <c r="C50" s="35" t="s">
        <v>88</v>
      </c>
      <c r="D50" s="36">
        <v>483.1</v>
      </c>
      <c r="E50" s="36">
        <v>470.87</v>
      </c>
      <c r="F50" s="36">
        <v>409.43</v>
      </c>
      <c r="G50" s="33">
        <f t="shared" si="9"/>
        <v>17605.49</v>
      </c>
      <c r="H50" s="36">
        <v>61.44</v>
      </c>
      <c r="I50" s="33">
        <f t="shared" si="10"/>
        <v>4055.04</v>
      </c>
      <c r="J50" s="36"/>
      <c r="K50" s="33">
        <f t="shared" si="11"/>
        <v>0</v>
      </c>
      <c r="L50" s="33">
        <f t="shared" si="12"/>
        <v>21660.53</v>
      </c>
    </row>
    <row r="51" s="1" customFormat="1" ht="39" customHeight="1" spans="1:12">
      <c r="A51" s="28">
        <v>46</v>
      </c>
      <c r="B51" s="28" t="s">
        <v>89</v>
      </c>
      <c r="C51" s="29" t="s">
        <v>90</v>
      </c>
      <c r="D51" s="47">
        <v>901.79</v>
      </c>
      <c r="E51" s="43">
        <v>591.73</v>
      </c>
      <c r="F51" s="43">
        <v>591.73</v>
      </c>
      <c r="G51" s="33">
        <f t="shared" si="9"/>
        <v>25444.39</v>
      </c>
      <c r="H51" s="31"/>
      <c r="I51" s="33">
        <f t="shared" si="10"/>
        <v>0</v>
      </c>
      <c r="J51" s="31"/>
      <c r="K51" s="33">
        <f t="shared" si="11"/>
        <v>0</v>
      </c>
      <c r="L51" s="33">
        <f t="shared" si="12"/>
        <v>25444.39</v>
      </c>
    </row>
    <row r="52" s="1" customFormat="1" ht="47.1" customHeight="1" spans="1:12">
      <c r="A52" s="28">
        <v>47</v>
      </c>
      <c r="B52" s="34" t="s">
        <v>91</v>
      </c>
      <c r="C52" s="44" t="s">
        <v>90</v>
      </c>
      <c r="D52" s="36">
        <v>916.01</v>
      </c>
      <c r="E52" s="36">
        <v>832.24</v>
      </c>
      <c r="F52" s="36">
        <v>520.58</v>
      </c>
      <c r="G52" s="33">
        <f t="shared" si="9"/>
        <v>22384.94</v>
      </c>
      <c r="H52" s="36">
        <v>176.63</v>
      </c>
      <c r="I52" s="33">
        <f t="shared" si="10"/>
        <v>11657.58</v>
      </c>
      <c r="J52" s="36">
        <v>85.03</v>
      </c>
      <c r="K52" s="33">
        <f t="shared" si="11"/>
        <v>8758.09</v>
      </c>
      <c r="L52" s="33">
        <f t="shared" si="12"/>
        <v>42800.61</v>
      </c>
    </row>
    <row r="53" s="1" customFormat="1" ht="68" customHeight="1" spans="1:12">
      <c r="A53" s="28">
        <v>48</v>
      </c>
      <c r="B53" s="27" t="s">
        <v>92</v>
      </c>
      <c r="C53" s="35" t="s">
        <v>93</v>
      </c>
      <c r="D53" s="48">
        <v>261.82</v>
      </c>
      <c r="E53" s="36">
        <v>115.59</v>
      </c>
      <c r="F53" s="36">
        <v>115.59</v>
      </c>
      <c r="G53" s="33">
        <f t="shared" si="9"/>
        <v>4970.37</v>
      </c>
      <c r="H53" s="36"/>
      <c r="I53" s="33">
        <f t="shared" si="10"/>
        <v>0</v>
      </c>
      <c r="J53" s="36"/>
      <c r="K53" s="33">
        <f t="shared" si="11"/>
        <v>0</v>
      </c>
      <c r="L53" s="33">
        <f t="shared" si="12"/>
        <v>4970.37</v>
      </c>
    </row>
    <row r="54" s="1" customFormat="1" ht="30" customHeight="1" spans="1:12">
      <c r="A54" s="28">
        <v>49</v>
      </c>
      <c r="B54" s="34" t="s">
        <v>94</v>
      </c>
      <c r="C54" s="35" t="s">
        <v>93</v>
      </c>
      <c r="D54" s="49">
        <v>703.2</v>
      </c>
      <c r="E54" s="43">
        <v>461.95</v>
      </c>
      <c r="F54" s="43">
        <v>446.13</v>
      </c>
      <c r="G54" s="33">
        <f t="shared" si="9"/>
        <v>19183.59</v>
      </c>
      <c r="H54" s="43">
        <v>15.82</v>
      </c>
      <c r="I54" s="33">
        <f t="shared" si="10"/>
        <v>1044.12</v>
      </c>
      <c r="J54" s="36"/>
      <c r="K54" s="33">
        <f t="shared" si="11"/>
        <v>0</v>
      </c>
      <c r="L54" s="33">
        <f t="shared" si="12"/>
        <v>20227.71</v>
      </c>
    </row>
    <row r="55" s="1" customFormat="1" ht="53" customHeight="1" spans="1:12">
      <c r="A55" s="28">
        <v>50</v>
      </c>
      <c r="B55" s="27" t="s">
        <v>95</v>
      </c>
      <c r="C55" s="44" t="s">
        <v>96</v>
      </c>
      <c r="D55" s="36">
        <v>1684.54</v>
      </c>
      <c r="E55" s="36">
        <v>1238.08</v>
      </c>
      <c r="F55" s="36">
        <v>1210.31</v>
      </c>
      <c r="G55" s="33">
        <f t="shared" si="9"/>
        <v>52043.33</v>
      </c>
      <c r="H55" s="36">
        <v>27.77</v>
      </c>
      <c r="I55" s="33">
        <f t="shared" si="10"/>
        <v>1832.82</v>
      </c>
      <c r="J55" s="36"/>
      <c r="K55" s="33">
        <f t="shared" si="11"/>
        <v>0</v>
      </c>
      <c r="L55" s="33">
        <f t="shared" si="12"/>
        <v>53876.15</v>
      </c>
    </row>
    <row r="56" s="1" customFormat="1" ht="76" customHeight="1" spans="1:12">
      <c r="A56" s="28">
        <v>51</v>
      </c>
      <c r="B56" s="27" t="s">
        <v>97</v>
      </c>
      <c r="C56" s="50" t="s">
        <v>98</v>
      </c>
      <c r="D56" s="36">
        <v>1344.48</v>
      </c>
      <c r="E56" s="36">
        <v>1241.48</v>
      </c>
      <c r="F56" s="36">
        <v>1167.69</v>
      </c>
      <c r="G56" s="33">
        <f t="shared" si="9"/>
        <v>50210.67</v>
      </c>
      <c r="H56" s="36">
        <v>25.23</v>
      </c>
      <c r="I56" s="33">
        <f t="shared" si="10"/>
        <v>1665.18</v>
      </c>
      <c r="J56" s="36">
        <v>48.56</v>
      </c>
      <c r="K56" s="33">
        <f t="shared" si="11"/>
        <v>5001.68</v>
      </c>
      <c r="L56" s="33">
        <f t="shared" si="12"/>
        <v>56877.53</v>
      </c>
    </row>
    <row r="57" s="1" customFormat="1" ht="30" customHeight="1" spans="1:12">
      <c r="A57" s="28">
        <v>52</v>
      </c>
      <c r="B57" s="34" t="s">
        <v>99</v>
      </c>
      <c r="C57" s="35" t="s">
        <v>100</v>
      </c>
      <c r="D57" s="36">
        <v>558.01</v>
      </c>
      <c r="E57" s="36">
        <v>495.68</v>
      </c>
      <c r="F57" s="36">
        <v>465.49</v>
      </c>
      <c r="G57" s="33">
        <f t="shared" si="9"/>
        <v>20016.07</v>
      </c>
      <c r="H57" s="36">
        <v>30.19</v>
      </c>
      <c r="I57" s="33">
        <f t="shared" si="10"/>
        <v>1992.54</v>
      </c>
      <c r="J57" s="36"/>
      <c r="K57" s="33">
        <f t="shared" si="11"/>
        <v>0</v>
      </c>
      <c r="L57" s="33">
        <f t="shared" si="12"/>
        <v>22008.61</v>
      </c>
    </row>
    <row r="58" s="3" customFormat="1" ht="89" customHeight="1" spans="1:12">
      <c r="A58" s="51">
        <v>52</v>
      </c>
      <c r="B58" s="52" t="s">
        <v>101</v>
      </c>
      <c r="C58" s="53" t="s">
        <v>21</v>
      </c>
      <c r="D58" s="24"/>
      <c r="E58" s="24"/>
      <c r="F58" s="24"/>
      <c r="G58" s="54"/>
      <c r="H58" s="54"/>
      <c r="I58" s="54"/>
      <c r="J58" s="54">
        <v>1000</v>
      </c>
      <c r="K58" s="54">
        <v>200000</v>
      </c>
      <c r="L58" s="41">
        <f t="shared" si="12"/>
        <v>200000</v>
      </c>
    </row>
    <row r="59" s="3" customFormat="1" ht="88" customHeight="1" spans="1:12">
      <c r="A59" s="51">
        <v>53</v>
      </c>
      <c r="B59" s="52" t="s">
        <v>102</v>
      </c>
      <c r="C59" s="53" t="s">
        <v>86</v>
      </c>
      <c r="D59" s="24"/>
      <c r="E59" s="24"/>
      <c r="F59" s="24"/>
      <c r="G59" s="54"/>
      <c r="H59" s="54"/>
      <c r="I59" s="54"/>
      <c r="J59" s="59">
        <v>1000</v>
      </c>
      <c r="K59" s="54">
        <v>200000</v>
      </c>
      <c r="L59" s="41">
        <f t="shared" si="12"/>
        <v>200000</v>
      </c>
    </row>
    <row r="60" s="3" customFormat="1" ht="69" customHeight="1" spans="1:12">
      <c r="A60" s="51">
        <v>54</v>
      </c>
      <c r="B60" s="52" t="s">
        <v>103</v>
      </c>
      <c r="C60" s="53" t="s">
        <v>104</v>
      </c>
      <c r="D60" s="24"/>
      <c r="E60" s="55"/>
      <c r="F60" s="55"/>
      <c r="G60" s="56"/>
      <c r="H60" s="54"/>
      <c r="I60" s="54"/>
      <c r="J60" s="59">
        <v>1000</v>
      </c>
      <c r="K60" s="54">
        <v>200000</v>
      </c>
      <c r="L60" s="41">
        <v>200000</v>
      </c>
    </row>
    <row r="61" s="3" customFormat="1" ht="69" customHeight="1" spans="1:12">
      <c r="A61" s="51">
        <v>55</v>
      </c>
      <c r="B61" s="52" t="s">
        <v>105</v>
      </c>
      <c r="C61" s="53" t="s">
        <v>106</v>
      </c>
      <c r="D61" s="24"/>
      <c r="E61" s="55"/>
      <c r="F61" s="55"/>
      <c r="G61" s="56"/>
      <c r="H61" s="54"/>
      <c r="I61" s="54"/>
      <c r="J61" s="54">
        <v>200</v>
      </c>
      <c r="K61" s="54">
        <v>40000</v>
      </c>
      <c r="L61" s="41">
        <f>G61+I61+K61</f>
        <v>40000</v>
      </c>
    </row>
    <row r="62" s="3" customFormat="1" ht="89" customHeight="1" spans="1:12">
      <c r="A62" s="51">
        <v>56</v>
      </c>
      <c r="B62" s="52" t="s">
        <v>107</v>
      </c>
      <c r="C62" s="53" t="s">
        <v>56</v>
      </c>
      <c r="D62" s="24"/>
      <c r="E62" s="55"/>
      <c r="F62" s="55"/>
      <c r="G62" s="56"/>
      <c r="H62" s="54"/>
      <c r="I62" s="54"/>
      <c r="J62" s="54">
        <v>200</v>
      </c>
      <c r="K62" s="54">
        <v>40000</v>
      </c>
      <c r="L62" s="41">
        <f>G62+I62+K62</f>
        <v>40000</v>
      </c>
    </row>
    <row r="63" s="3" customFormat="1" ht="77" customHeight="1" spans="1:12">
      <c r="A63" s="51">
        <v>57</v>
      </c>
      <c r="B63" s="27" t="s">
        <v>108</v>
      </c>
      <c r="C63" s="57" t="s">
        <v>19</v>
      </c>
      <c r="D63" s="24"/>
      <c r="E63" s="55"/>
      <c r="F63" s="55"/>
      <c r="G63" s="56"/>
      <c r="H63" s="54"/>
      <c r="I63" s="54"/>
      <c r="J63" s="54">
        <v>200</v>
      </c>
      <c r="K63" s="54">
        <v>40000</v>
      </c>
      <c r="L63" s="41">
        <v>40000</v>
      </c>
    </row>
    <row r="64" s="3" customFormat="1" ht="77" customHeight="1" spans="1:12">
      <c r="A64" s="51">
        <v>58</v>
      </c>
      <c r="B64" s="27" t="s">
        <v>109</v>
      </c>
      <c r="C64" s="44" t="s">
        <v>88</v>
      </c>
      <c r="D64" s="24"/>
      <c r="E64" s="55"/>
      <c r="F64" s="55"/>
      <c r="G64" s="56"/>
      <c r="H64" s="54"/>
      <c r="I64" s="54"/>
      <c r="J64" s="24">
        <v>50</v>
      </c>
      <c r="K64" s="54">
        <v>10000</v>
      </c>
      <c r="L64" s="41">
        <f>G64+I64+K64</f>
        <v>10000</v>
      </c>
    </row>
    <row r="65" s="3" customFormat="1" ht="66" customHeight="1" spans="1:12">
      <c r="A65" s="51">
        <v>59</v>
      </c>
      <c r="B65" s="52" t="s">
        <v>110</v>
      </c>
      <c r="C65" s="44" t="s">
        <v>111</v>
      </c>
      <c r="D65" s="24"/>
      <c r="E65" s="55"/>
      <c r="F65" s="55"/>
      <c r="G65" s="56"/>
      <c r="H65" s="54"/>
      <c r="I65" s="54"/>
      <c r="J65" s="54">
        <v>50</v>
      </c>
      <c r="K65" s="54">
        <v>10000</v>
      </c>
      <c r="L65" s="54">
        <v>10000</v>
      </c>
    </row>
    <row r="66" s="3" customFormat="1" ht="30" customHeight="1" spans="1:12">
      <c r="A66" s="20" t="s">
        <v>112</v>
      </c>
      <c r="B66" s="20"/>
      <c r="C66" s="57"/>
      <c r="D66" s="24">
        <v>59290.96</v>
      </c>
      <c r="E66" s="55">
        <f>SUM(E6:E59)</f>
        <v>51661.19</v>
      </c>
      <c r="F66" s="55">
        <f>SUM(F6:F59)</f>
        <v>42237.68</v>
      </c>
      <c r="G66" s="56">
        <f>SUM(G6:G59)</f>
        <v>1816220.24</v>
      </c>
      <c r="H66" s="54">
        <f>SUM(H6:H59)</f>
        <v>5026.68</v>
      </c>
      <c r="I66" s="54">
        <f>SUM(I6:I59)</f>
        <v>331760.88</v>
      </c>
      <c r="J66" s="54">
        <f>SUM(J6:J65)</f>
        <v>4396.83</v>
      </c>
      <c r="K66" s="54">
        <f>SUM(K6:K65)</f>
        <v>811773.49</v>
      </c>
      <c r="L66" s="54">
        <f>SUM(L6:L65)</f>
        <v>2959754.61</v>
      </c>
    </row>
    <row r="67" s="3" customFormat="1" ht="30" customHeight="1" spans="3:8">
      <c r="C67" s="60"/>
      <c r="D67" s="61"/>
      <c r="E67" s="62"/>
      <c r="F67" s="62"/>
      <c r="H67" s="63"/>
    </row>
  </sheetData>
  <mergeCells count="13">
    <mergeCell ref="A1:L1"/>
    <mergeCell ref="A2:L2"/>
    <mergeCell ref="A3:L3"/>
    <mergeCell ref="F4:G4"/>
    <mergeCell ref="H4:I4"/>
    <mergeCell ref="J4:K4"/>
    <mergeCell ref="A66:B66"/>
    <mergeCell ref="A4:A5"/>
    <mergeCell ref="B4:B5"/>
    <mergeCell ref="C4:C5"/>
    <mergeCell ref="D4:D5"/>
    <mergeCell ref="E4:E5"/>
    <mergeCell ref="L4:L5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7" workbookViewId="0">
      <selection activeCell="K22" sqref="K22"/>
    </sheetView>
  </sheetViews>
  <sheetFormatPr defaultColWidth="9" defaultRowHeight="13.5"/>
  <cols>
    <col min="1" max="1" width="0.25" customWidth="1"/>
    <col min="2" max="3" width="9" hidden="1" customWidth="1"/>
    <col min="4" max="4" width="20.25" customWidth="1"/>
    <col min="5" max="5" width="36.375" customWidth="1"/>
    <col min="6" max="6" width="18.625" hidden="1" customWidth="1"/>
    <col min="7" max="7" width="21.375" customWidth="1"/>
  </cols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乡村振兴局总收发</cp:lastModifiedBy>
  <dcterms:created xsi:type="dcterms:W3CDTF">2023-07-26T07:27:00Z</dcterms:created>
  <dcterms:modified xsi:type="dcterms:W3CDTF">2023-09-22T02:56:51Z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B677F790CF084A39B3DB450B0B08AF27_11</vt:lpwstr>
  </property>
  <property fmtid="{D5CDD505-2E9C-101B-9397-08002B2CF9AE}" pid="3" name="KSOProductBuildVer">
    <vt:lpwstr>2052-11.1.0.14036</vt:lpwstr>
  </property>
</Properties>
</file>