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145" windowHeight="9675"/>
  </bookViews>
  <sheets>
    <sheet name="养殖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/>
  <c r="J25"/>
  <c r="I26"/>
  <c r="J26"/>
  <c r="K26" s="1"/>
  <c r="I27"/>
  <c r="J27"/>
  <c r="I28"/>
  <c r="J28"/>
  <c r="I29"/>
  <c r="J29"/>
  <c r="I30"/>
  <c r="J30"/>
  <c r="I31"/>
  <c r="J31"/>
  <c r="I32"/>
  <c r="J32"/>
  <c r="I33"/>
  <c r="J33"/>
  <c r="I34"/>
  <c r="J34"/>
  <c r="K34" s="1"/>
  <c r="I35"/>
  <c r="J35"/>
  <c r="I36"/>
  <c r="J36"/>
  <c r="I37"/>
  <c r="J37"/>
  <c r="K37" s="1"/>
  <c r="I38"/>
  <c r="J38"/>
  <c r="I39"/>
  <c r="J39"/>
  <c r="K39" s="1"/>
  <c r="I40"/>
  <c r="J40"/>
  <c r="K40" s="1"/>
  <c r="I41"/>
  <c r="J41"/>
  <c r="I42"/>
  <c r="J42"/>
  <c r="K42" s="1"/>
  <c r="I43"/>
  <c r="J43"/>
  <c r="K43" s="1"/>
  <c r="I44"/>
  <c r="J44"/>
  <c r="I45"/>
  <c r="J45"/>
  <c r="K45" s="1"/>
  <c r="I46"/>
  <c r="J46"/>
  <c r="K46" s="1"/>
  <c r="I47"/>
  <c r="J47"/>
  <c r="I48"/>
  <c r="J48"/>
  <c r="K48" s="1"/>
  <c r="I49"/>
  <c r="J49"/>
  <c r="I50"/>
  <c r="J50"/>
  <c r="K50" s="1"/>
  <c r="I51"/>
  <c r="J51"/>
  <c r="K51" s="1"/>
  <c r="I52"/>
  <c r="J52"/>
  <c r="I53"/>
  <c r="J53"/>
  <c r="K53" s="1"/>
  <c r="I54"/>
  <c r="J54"/>
  <c r="I55"/>
  <c r="J55"/>
  <c r="K55" s="1"/>
  <c r="I56"/>
  <c r="J56"/>
  <c r="K56" s="1"/>
  <c r="I57"/>
  <c r="J57"/>
  <c r="I58"/>
  <c r="J58"/>
  <c r="K58" s="1"/>
  <c r="I59"/>
  <c r="J59"/>
  <c r="I60"/>
  <c r="J60"/>
  <c r="K60" s="1"/>
  <c r="I61"/>
  <c r="J61"/>
  <c r="I24"/>
  <c r="J24"/>
  <c r="J23"/>
  <c r="K23" s="1"/>
  <c r="M23" s="1"/>
  <c r="I23"/>
  <c r="I9"/>
  <c r="J9"/>
  <c r="K9" s="1"/>
  <c r="M9" s="1"/>
  <c r="I10"/>
  <c r="J10"/>
  <c r="K10" s="1"/>
  <c r="M10" s="1"/>
  <c r="I11"/>
  <c r="J11"/>
  <c r="K11" s="1"/>
  <c r="M11" s="1"/>
  <c r="I12"/>
  <c r="J12"/>
  <c r="K12" s="1"/>
  <c r="M12" s="1"/>
  <c r="I13"/>
  <c r="J13"/>
  <c r="K13" s="1"/>
  <c r="M13" s="1"/>
  <c r="I14"/>
  <c r="J14"/>
  <c r="K14" s="1"/>
  <c r="M14" s="1"/>
  <c r="I15"/>
  <c r="J15"/>
  <c r="K15" s="1"/>
  <c r="M15" s="1"/>
  <c r="I16"/>
  <c r="J16"/>
  <c r="K16" s="1"/>
  <c r="M16" s="1"/>
  <c r="I17"/>
  <c r="J17"/>
  <c r="K17" s="1"/>
  <c r="M17" s="1"/>
  <c r="I18"/>
  <c r="J18"/>
  <c r="K18" s="1"/>
  <c r="M18" s="1"/>
  <c r="I19"/>
  <c r="J19"/>
  <c r="K19" s="1"/>
  <c r="M19" s="1"/>
  <c r="I20"/>
  <c r="J20"/>
  <c r="K20" s="1"/>
  <c r="M20" s="1"/>
  <c r="I21"/>
  <c r="J21"/>
  <c r="K21" s="1"/>
  <c r="M21" s="1"/>
  <c r="I22"/>
  <c r="J22"/>
  <c r="K22" s="1"/>
  <c r="M22" s="1"/>
  <c r="J8"/>
  <c r="K8" s="1"/>
  <c r="I8"/>
  <c r="M60" l="1"/>
  <c r="M58"/>
  <c r="M56"/>
  <c r="M55"/>
  <c r="M53"/>
  <c r="M51"/>
  <c r="M50"/>
  <c r="M48"/>
  <c r="M46"/>
  <c r="M45"/>
  <c r="M43"/>
  <c r="M42"/>
  <c r="M40"/>
  <c r="M39"/>
  <c r="M37"/>
  <c r="M34"/>
  <c r="M26"/>
  <c r="K61"/>
  <c r="M61" s="1"/>
  <c r="K59"/>
  <c r="M59" s="1"/>
  <c r="K57"/>
  <c r="M57" s="1"/>
  <c r="K54"/>
  <c r="M54" s="1"/>
  <c r="K52"/>
  <c r="M52" s="1"/>
  <c r="K49"/>
  <c r="M49" s="1"/>
  <c r="K47"/>
  <c r="M47" s="1"/>
  <c r="K44"/>
  <c r="M44" s="1"/>
  <c r="K41"/>
  <c r="M41" s="1"/>
  <c r="K38"/>
  <c r="M38" s="1"/>
  <c r="K36"/>
  <c r="M36" s="1"/>
  <c r="K35"/>
  <c r="M35" s="1"/>
  <c r="K33"/>
  <c r="M33" s="1"/>
  <c r="K32"/>
  <c r="M32" s="1"/>
  <c r="K31"/>
  <c r="M31" s="1"/>
  <c r="K30"/>
  <c r="M30" s="1"/>
  <c r="K29"/>
  <c r="M29" s="1"/>
  <c r="K28"/>
  <c r="M28" s="1"/>
  <c r="K27"/>
  <c r="M27" s="1"/>
  <c r="K25"/>
  <c r="M25" s="1"/>
  <c r="K24"/>
  <c r="M24" s="1"/>
  <c r="M8"/>
</calcChain>
</file>

<file path=xl/sharedStrings.xml><?xml version="1.0" encoding="utf-8"?>
<sst xmlns="http://schemas.openxmlformats.org/spreadsheetml/2006/main" count="399" uniqueCount="197">
  <si>
    <r>
      <rPr>
        <b/>
        <sz val="16"/>
        <rFont val="黑体"/>
        <charset val="134"/>
      </rPr>
      <t>永安财产保险股份有限公司</t>
    </r>
    <r>
      <rPr>
        <b/>
        <u/>
        <sz val="16"/>
        <rFont val="黑体"/>
        <charset val="134"/>
      </rPr>
      <t xml:space="preserve"> 开原支公司</t>
    </r>
  </si>
  <si>
    <t>永安保险客户服务电话：95502</t>
  </si>
  <si>
    <t>保险监管投诉电话：12378</t>
  </si>
  <si>
    <r>
      <rPr>
        <b/>
        <sz val="10"/>
        <rFont val="宋体"/>
        <charset val="134"/>
      </rPr>
      <t xml:space="preserve">    尊敬的投保人/被保险人：本清单是您投保的重要依据，并作为保险人所签发保险合同的重要组成部分，请认真、如实填写,未经保险人同意，或未签发保险单，本清单不产生保险效力。在填写本清单前，请您详细阅读清单背面告知内容，尤其是保险责任、责任免除、免赔规定及理赔方式等，并请听取业务人员说明。如对说明内容不清楚或有异议的，可在填写前进行询问，如未询问，视同已对保险条款内容完全理解并无异议。</t>
    </r>
    <r>
      <rPr>
        <b/>
        <sz val="10"/>
        <color theme="1"/>
        <rFont val="宋体"/>
        <charset val="134"/>
      </rPr>
      <t>保险公司应确认由投保人或被保险人本人在承保业务单证（包括分户投保清单）上签字或盖章。特殊情形可以由投保人或被保险人直系亲属代为办理，同时注明其与被保险人的关系。</t>
    </r>
  </si>
  <si>
    <t>序号</t>
  </si>
  <si>
    <t>被保险人   姓名</t>
  </si>
  <si>
    <t>被保险人组织机构代码/身份证号</t>
  </si>
  <si>
    <t>住址</t>
  </si>
  <si>
    <t>联系方式</t>
  </si>
  <si>
    <t>保险金额（元）</t>
  </si>
  <si>
    <t>应交保费（元）</t>
  </si>
  <si>
    <t>农户自缴保费金额（元）</t>
  </si>
  <si>
    <t>财政补贴比例</t>
  </si>
  <si>
    <t>财政补贴保费金额（元）</t>
  </si>
  <si>
    <t>银行账号/一卡通号码</t>
  </si>
  <si>
    <t>农户签字</t>
  </si>
  <si>
    <t>13898****15</t>
  </si>
  <si>
    <t>211222195211****12</t>
  </si>
  <si>
    <t>6214490810027*****7</t>
  </si>
  <si>
    <t>15541****76</t>
  </si>
  <si>
    <t>211222196812****10</t>
  </si>
  <si>
    <t>13188****22</t>
  </si>
  <si>
    <t>13464****07</t>
  </si>
  <si>
    <t>15841****56</t>
  </si>
  <si>
    <t>211222197001****16</t>
  </si>
  <si>
    <t>6210260790004*****2</t>
  </si>
  <si>
    <t>13841****49</t>
  </si>
  <si>
    <t>13188****36</t>
  </si>
  <si>
    <t>15241****75</t>
  </si>
  <si>
    <t>13941****61</t>
  </si>
  <si>
    <t>13591****19</t>
  </si>
  <si>
    <t>211222196304****11</t>
  </si>
  <si>
    <t>王丽娜</t>
  </si>
  <si>
    <t>养殖业保险分户（公示）清单</t>
    <phoneticPr fontId="8" type="noConversion"/>
  </si>
  <si>
    <t>于学春</t>
  </si>
  <si>
    <t>开原市李家台镇上清河村</t>
    <phoneticPr fontId="8" type="noConversion"/>
  </si>
  <si>
    <t>能繁母猪</t>
    <phoneticPr fontId="8" type="noConversion"/>
  </si>
  <si>
    <t>上清河村</t>
    <phoneticPr fontId="8" type="noConversion"/>
  </si>
  <si>
    <t>保险数量（头）</t>
    <phoneticPr fontId="8" type="noConversion"/>
  </si>
  <si>
    <t>徐生国</t>
  </si>
  <si>
    <t>开原市李家台镇下清河村</t>
    <phoneticPr fontId="8" type="noConversion"/>
  </si>
  <si>
    <t>下清河村</t>
    <phoneticPr fontId="8" type="noConversion"/>
  </si>
  <si>
    <t>徐乃国</t>
  </si>
  <si>
    <t>苗乐军</t>
  </si>
  <si>
    <t>陈德贵</t>
  </si>
  <si>
    <t>柞子沟村</t>
  </si>
  <si>
    <t>柞子沟村</t>
    <phoneticPr fontId="8" type="noConversion"/>
  </si>
  <si>
    <t>开原市李家台镇柞子沟村</t>
    <phoneticPr fontId="8" type="noConversion"/>
  </si>
  <si>
    <t>韩亚君</t>
  </si>
  <si>
    <t>赵纯义</t>
  </si>
  <si>
    <t>崔秀英</t>
  </si>
  <si>
    <t>马强</t>
  </si>
  <si>
    <t>碱场沟村</t>
    <phoneticPr fontId="8" type="noConversion"/>
  </si>
  <si>
    <t>开原市李家台镇碱场沟村</t>
    <phoneticPr fontId="8" type="noConversion"/>
  </si>
  <si>
    <t>王皋城村</t>
  </si>
  <si>
    <t>王皋城村</t>
    <phoneticPr fontId="8" type="noConversion"/>
  </si>
  <si>
    <t>开原市李家台镇王皋城村</t>
    <phoneticPr fontId="8" type="noConversion"/>
  </si>
  <si>
    <t>李猛</t>
  </si>
  <si>
    <t>夹草沟村</t>
    <phoneticPr fontId="8" type="noConversion"/>
  </si>
  <si>
    <t>开原市李家台镇夹草沟村</t>
  </si>
  <si>
    <t>开原市李家台镇夹草沟村</t>
    <phoneticPr fontId="8" type="noConversion"/>
  </si>
  <si>
    <t>李军</t>
  </si>
  <si>
    <t>西南沟村</t>
    <phoneticPr fontId="8" type="noConversion"/>
  </si>
  <si>
    <t>开原市李家台镇西南沟村</t>
    <phoneticPr fontId="8" type="noConversion"/>
  </si>
  <si>
    <t>高永亮</t>
  </si>
  <si>
    <t>曲连红</t>
  </si>
  <si>
    <t>柳河堡村</t>
    <phoneticPr fontId="8" type="noConversion"/>
  </si>
  <si>
    <t>开原市李家台镇柳河堡村</t>
    <phoneticPr fontId="8" type="noConversion"/>
  </si>
  <si>
    <t>黄艳玲</t>
  </si>
  <si>
    <t>粉房村</t>
    <phoneticPr fontId="8" type="noConversion"/>
  </si>
  <si>
    <t>开原市李家台镇粉房村</t>
    <phoneticPr fontId="8" type="noConversion"/>
  </si>
  <si>
    <t>育肥猪</t>
    <phoneticPr fontId="8" type="noConversion"/>
  </si>
  <si>
    <t>李颖</t>
  </si>
  <si>
    <t>舒野</t>
  </si>
  <si>
    <t>舒洪岩</t>
  </si>
  <si>
    <t>李晓艳</t>
  </si>
  <si>
    <t>韩罡</t>
  </si>
  <si>
    <t>佟贺</t>
  </si>
  <si>
    <t>崔连营</t>
  </si>
  <si>
    <t>刘忠文</t>
  </si>
  <si>
    <t>陈兴雷</t>
  </si>
  <si>
    <t>刘子全</t>
  </si>
  <si>
    <t>陈宝贵</t>
  </si>
  <si>
    <t>汪印涛</t>
  </si>
  <si>
    <t>杨宝刚</t>
  </si>
  <si>
    <t>于爱军</t>
  </si>
  <si>
    <t>开原市李家台镇李家台村</t>
    <phoneticPr fontId="8" type="noConversion"/>
  </si>
  <si>
    <t>李家台村</t>
    <phoneticPr fontId="8" type="noConversion"/>
  </si>
  <si>
    <t>高武钧</t>
  </si>
  <si>
    <t>刘维海</t>
  </si>
  <si>
    <t>张明</t>
  </si>
  <si>
    <t>刘金波</t>
  </si>
  <si>
    <t>林松</t>
  </si>
  <si>
    <t>万鹏</t>
  </si>
  <si>
    <t>李福金</t>
  </si>
  <si>
    <t>舒丹</t>
  </si>
  <si>
    <t>五道岗子村</t>
    <phoneticPr fontId="8" type="noConversion"/>
  </si>
  <si>
    <t>开原市李家台镇五道岗子村</t>
    <phoneticPr fontId="8" type="noConversion"/>
  </si>
  <si>
    <t>陈晓娟</t>
  </si>
  <si>
    <t>潘家窝棚村</t>
    <phoneticPr fontId="8" type="noConversion"/>
  </si>
  <si>
    <t>开原市李家台镇潘家窝棚村</t>
    <phoneticPr fontId="8" type="noConversion"/>
  </si>
  <si>
    <t>宁青山</t>
  </si>
  <si>
    <t>211222196306****16</t>
  </si>
  <si>
    <t>211222196602****18</t>
  </si>
  <si>
    <t>211222197210****78</t>
  </si>
  <si>
    <t>211222196801****96</t>
  </si>
  <si>
    <t>211222196910****26</t>
  </si>
  <si>
    <t>211222197301****3X</t>
  </si>
  <si>
    <t>211222197201****29</t>
  </si>
  <si>
    <t>211282197011****35</t>
  </si>
  <si>
    <t>211282198208****23</t>
  </si>
  <si>
    <t>211282198210****51</t>
  </si>
  <si>
    <t>211222197211****33</t>
  </si>
  <si>
    <t>211222196807****32</t>
  </si>
  <si>
    <t>211222197703****31</t>
  </si>
  <si>
    <t>211222197305****21</t>
  </si>
  <si>
    <t>211282197305****62</t>
  </si>
  <si>
    <t>211222199111****1X</t>
  </si>
  <si>
    <t>211222198607****16</t>
  </si>
  <si>
    <t>211222197203****42</t>
  </si>
  <si>
    <t>219007197401****19</t>
  </si>
  <si>
    <t>211282198510****51</t>
  </si>
  <si>
    <t>211282197102****11</t>
  </si>
  <si>
    <t>211222197212****72</t>
  </si>
  <si>
    <t>211282197908****3X</t>
  </si>
  <si>
    <t>211222196907****11</t>
  </si>
  <si>
    <t>211222195506****16</t>
  </si>
  <si>
    <t>211222197211****34</t>
  </si>
  <si>
    <t>210402196507****12</t>
  </si>
  <si>
    <t>211222196809****12</t>
  </si>
  <si>
    <t>211222197404****32</t>
  </si>
  <si>
    <t>211282198804****3X</t>
  </si>
  <si>
    <t>211282196909****16</t>
  </si>
  <si>
    <t>211282197806****15</t>
  </si>
  <si>
    <t>211222196406****17</t>
  </si>
  <si>
    <t>211282198108****18</t>
  </si>
  <si>
    <t>211222196609****40</t>
  </si>
  <si>
    <t>15641****39</t>
  </si>
  <si>
    <t>13050****10</t>
  </si>
  <si>
    <t>13130****40</t>
  </si>
  <si>
    <t>13141****47</t>
  </si>
  <si>
    <t>18641****82</t>
  </si>
  <si>
    <t>13236****36</t>
  </si>
  <si>
    <t>15898****76</t>
  </si>
  <si>
    <t>15541****43</t>
  </si>
  <si>
    <t>15541****51</t>
  </si>
  <si>
    <t>18641****63</t>
  </si>
  <si>
    <t>15042****11</t>
  </si>
  <si>
    <t>13065****90</t>
  </si>
  <si>
    <t>15941****51</t>
  </si>
  <si>
    <t>13214****34</t>
  </si>
  <si>
    <t>18641****89</t>
  </si>
  <si>
    <t>18741****46</t>
  </si>
  <si>
    <t>13591****30</t>
  </si>
  <si>
    <t>13898****44</t>
  </si>
  <si>
    <t>15141****18</t>
  </si>
  <si>
    <t>15841****61</t>
  </si>
  <si>
    <t>13654****86</t>
  </si>
  <si>
    <t>13065****26</t>
  </si>
  <si>
    <t>15541****53</t>
  </si>
  <si>
    <t>15541****80</t>
  </si>
  <si>
    <t>15541****98</t>
  </si>
  <si>
    <t>17741****95</t>
  </si>
  <si>
    <t>15142****01</t>
  </si>
  <si>
    <t>17192****48</t>
  </si>
  <si>
    <t>13030****63</t>
  </si>
  <si>
    <t>6210260790004*****5</t>
  </si>
  <si>
    <t>6210260790004*****4</t>
  </si>
  <si>
    <t>6210260790004*****1</t>
  </si>
  <si>
    <t>6023370272100*****</t>
  </si>
  <si>
    <t>6217992330008*****8</t>
  </si>
  <si>
    <t>6217992330013*****2</t>
  </si>
  <si>
    <t>6210260790004*****0</t>
  </si>
  <si>
    <t>6217992330006*****7</t>
  </si>
  <si>
    <t>6210260790004*****3</t>
  </si>
  <si>
    <t>6217982330003*****</t>
  </si>
  <si>
    <t>6221502330000*****2</t>
  </si>
  <si>
    <t>6217992330005*****1</t>
  </si>
  <si>
    <t>6217982330000*****6</t>
  </si>
  <si>
    <t>6221882330008*****4</t>
  </si>
  <si>
    <t>6217992330011*****6</t>
  </si>
  <si>
    <t>6228482188967*****4</t>
  </si>
  <si>
    <t>6217992330008*****7</t>
  </si>
  <si>
    <t>6217992330010*****0</t>
  </si>
  <si>
    <t>6217992210035*****8</t>
  </si>
  <si>
    <t>6217992210021*****9</t>
  </si>
  <si>
    <t>6210260500111*****3</t>
  </si>
  <si>
    <t>6210260790004*****6</t>
  </si>
  <si>
    <t>6217982330000*****7</t>
  </si>
  <si>
    <t>6214490830087*****3</t>
  </si>
  <si>
    <t>6217992330002*****3</t>
  </si>
  <si>
    <t>6217982330000*****8</t>
  </si>
  <si>
    <t>6236982330000*****6</t>
  </si>
  <si>
    <t>6217992210036*****4</t>
  </si>
  <si>
    <t>投保人：开原市李家台镇人民政府</t>
    <phoneticPr fontId="8" type="noConversion"/>
  </si>
  <si>
    <t>饲养品种</t>
    <phoneticPr fontId="8" type="noConversion"/>
  </si>
  <si>
    <t>饲养地点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</si>
</sst>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2"/>
      <name val="宋体"/>
      <charset val="134"/>
    </font>
    <font>
      <b/>
      <sz val="16"/>
      <name val="黑体"/>
      <charset val="134"/>
    </font>
    <font>
      <b/>
      <u/>
      <sz val="16"/>
      <name val="黑体"/>
      <charset val="134"/>
    </font>
    <font>
      <sz val="8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color theme="1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NumberFormat="1" applyAlignment="1">
      <alignment horizontal="center"/>
    </xf>
    <xf numFmtId="176" fontId="0" fillId="0" borderId="0" xfId="0" applyNumberForma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2 3" xfId="4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108585</xdr:colOff>
      <xdr:row>0</xdr:row>
      <xdr:rowOff>88265</xdr:rowOff>
    </xdr:from>
    <xdr:to>
      <xdr:col>4</xdr:col>
      <xdr:colOff>472267</xdr:colOff>
      <xdr:row>0</xdr:row>
      <xdr:rowOff>369685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42435" y="88265"/>
          <a:ext cx="363682" cy="281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61"/>
  <sheetViews>
    <sheetView tabSelected="1" workbookViewId="0">
      <selection activeCell="P12" sqref="P12"/>
    </sheetView>
  </sheetViews>
  <sheetFormatPr defaultColWidth="9" defaultRowHeight="14.25"/>
  <cols>
    <col min="1" max="1" width="7.5" customWidth="1"/>
    <col min="2" max="2" width="8.625" customWidth="1"/>
    <col min="3" max="3" width="19.5" customWidth="1"/>
    <col min="4" max="4" width="18.625" customWidth="1"/>
    <col min="5" max="5" width="12.75" customWidth="1"/>
    <col min="6" max="6" width="10.625" customWidth="1"/>
    <col min="7" max="7" width="10" customWidth="1"/>
    <col min="8" max="8" width="8.5" style="5" customWidth="1"/>
    <col min="9" max="9" width="11.125" style="1" customWidth="1"/>
    <col min="10" max="10" width="10.25" customWidth="1"/>
    <col min="11" max="11" width="10.625" style="6" customWidth="1"/>
    <col min="12" max="12" width="8.125" style="6" customWidth="1"/>
    <col min="13" max="13" width="11.25" style="6" customWidth="1"/>
    <col min="14" max="14" width="18.5" customWidth="1"/>
    <col min="15" max="15" width="7.875" customWidth="1"/>
  </cols>
  <sheetData>
    <row r="1" spans="1:16" ht="30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6" ht="30" customHeight="1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s="2" customFormat="1" ht="25.5" customHeight="1">
      <c r="A3" s="36" t="s">
        <v>1</v>
      </c>
      <c r="B3" s="36"/>
      <c r="C3" s="36"/>
      <c r="D3" s="7"/>
      <c r="E3" s="7"/>
      <c r="F3" s="7"/>
      <c r="G3" s="8" t="s">
        <v>2</v>
      </c>
      <c r="H3" s="9"/>
      <c r="I3" s="8"/>
      <c r="J3" s="8"/>
      <c r="K3" s="37"/>
      <c r="L3" s="37"/>
      <c r="M3" s="37"/>
      <c r="N3" s="37"/>
      <c r="O3" s="37"/>
    </row>
    <row r="4" spans="1:16" ht="42" customHeight="1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6" s="3" customFormat="1" ht="20.100000000000001" customHeight="1">
      <c r="A5" s="28" t="s">
        <v>194</v>
      </c>
      <c r="B5" s="28"/>
      <c r="C5" s="28"/>
      <c r="D5" s="28"/>
      <c r="E5" s="28"/>
      <c r="F5" s="10"/>
      <c r="G5" s="29"/>
      <c r="H5" s="29"/>
      <c r="I5" s="29"/>
      <c r="J5" s="29"/>
      <c r="K5" s="21"/>
      <c r="L5" s="21"/>
      <c r="M5" s="21"/>
      <c r="N5" s="30"/>
      <c r="O5" s="30"/>
    </row>
    <row r="6" spans="1:16" ht="17.100000000000001" customHeight="1">
      <c r="A6" s="27" t="s">
        <v>4</v>
      </c>
      <c r="B6" s="27" t="s">
        <v>5</v>
      </c>
      <c r="C6" s="27" t="s">
        <v>6</v>
      </c>
      <c r="D6" s="27" t="s">
        <v>7</v>
      </c>
      <c r="E6" s="27" t="s">
        <v>8</v>
      </c>
      <c r="F6" s="27" t="s">
        <v>195</v>
      </c>
      <c r="G6" s="27" t="s">
        <v>196</v>
      </c>
      <c r="H6" s="31" t="s">
        <v>38</v>
      </c>
      <c r="I6" s="27" t="s">
        <v>9</v>
      </c>
      <c r="J6" s="27" t="s">
        <v>10</v>
      </c>
      <c r="K6" s="32" t="s">
        <v>11</v>
      </c>
      <c r="L6" s="33" t="s">
        <v>12</v>
      </c>
      <c r="M6" s="33" t="s">
        <v>13</v>
      </c>
      <c r="N6" s="27" t="s">
        <v>14</v>
      </c>
      <c r="O6" s="27" t="s">
        <v>15</v>
      </c>
    </row>
    <row r="7" spans="1:16" ht="17.100000000000001" customHeight="1">
      <c r="A7" s="27"/>
      <c r="B7" s="27"/>
      <c r="C7" s="27"/>
      <c r="D7" s="27"/>
      <c r="E7" s="27"/>
      <c r="F7" s="27"/>
      <c r="G7" s="27"/>
      <c r="H7" s="31"/>
      <c r="I7" s="27"/>
      <c r="J7" s="27"/>
      <c r="K7" s="32"/>
      <c r="L7" s="34"/>
      <c r="M7" s="34"/>
      <c r="N7" s="27"/>
      <c r="O7" s="27"/>
    </row>
    <row r="8" spans="1:16" s="4" customFormat="1" ht="17.100000000000001" customHeight="1">
      <c r="A8" s="11">
        <v>1</v>
      </c>
      <c r="B8" s="12" t="s">
        <v>34</v>
      </c>
      <c r="C8" s="13" t="s">
        <v>102</v>
      </c>
      <c r="D8" s="13" t="s">
        <v>35</v>
      </c>
      <c r="E8" s="14" t="s">
        <v>137</v>
      </c>
      <c r="F8" s="13" t="s">
        <v>36</v>
      </c>
      <c r="G8" s="14" t="s">
        <v>37</v>
      </c>
      <c r="H8" s="15">
        <v>2</v>
      </c>
      <c r="I8" s="23">
        <f>H8*1500</f>
        <v>3000</v>
      </c>
      <c r="J8" s="24">
        <f>H8*90</f>
        <v>180</v>
      </c>
      <c r="K8" s="24">
        <f>J8*0.2</f>
        <v>36</v>
      </c>
      <c r="L8" s="25">
        <v>0.8</v>
      </c>
      <c r="M8" s="22">
        <f>J8-K8</f>
        <v>144</v>
      </c>
      <c r="N8" s="14" t="s">
        <v>166</v>
      </c>
      <c r="O8" s="13"/>
    </row>
    <row r="9" spans="1:16" s="4" customFormat="1" ht="17.100000000000001" customHeight="1">
      <c r="A9" s="11">
        <v>2</v>
      </c>
      <c r="B9" s="12" t="s">
        <v>39</v>
      </c>
      <c r="C9" s="13" t="s">
        <v>103</v>
      </c>
      <c r="D9" s="13" t="s">
        <v>40</v>
      </c>
      <c r="E9" s="14" t="s">
        <v>16</v>
      </c>
      <c r="F9" s="13" t="s">
        <v>36</v>
      </c>
      <c r="G9" s="14" t="s">
        <v>41</v>
      </c>
      <c r="H9" s="15">
        <v>15</v>
      </c>
      <c r="I9" s="23">
        <f t="shared" ref="I9:I22" si="0">H9*1500</f>
        <v>22500</v>
      </c>
      <c r="J9" s="24">
        <f t="shared" ref="J9:J22" si="1">H9*90</f>
        <v>1350</v>
      </c>
      <c r="K9" s="24">
        <f t="shared" ref="K9:K61" si="2">J9*0.2</f>
        <v>270</v>
      </c>
      <c r="L9" s="25">
        <v>0.8</v>
      </c>
      <c r="M9" s="22">
        <f t="shared" ref="M9:M24" si="3">J9-K9</f>
        <v>1080</v>
      </c>
      <c r="N9" s="14" t="s">
        <v>167</v>
      </c>
      <c r="O9" s="13"/>
    </row>
    <row r="10" spans="1:16" ht="17.100000000000001" customHeight="1">
      <c r="A10" s="11">
        <v>3</v>
      </c>
      <c r="B10" s="12" t="s">
        <v>42</v>
      </c>
      <c r="C10" s="13" t="s">
        <v>24</v>
      </c>
      <c r="D10" s="13" t="s">
        <v>40</v>
      </c>
      <c r="E10" s="14" t="s">
        <v>138</v>
      </c>
      <c r="F10" s="13" t="s">
        <v>36</v>
      </c>
      <c r="G10" s="14" t="s">
        <v>41</v>
      </c>
      <c r="H10" s="15">
        <v>3</v>
      </c>
      <c r="I10" s="23">
        <f t="shared" si="0"/>
        <v>4500</v>
      </c>
      <c r="J10" s="24">
        <f t="shared" si="1"/>
        <v>270</v>
      </c>
      <c r="K10" s="24">
        <f t="shared" si="2"/>
        <v>54</v>
      </c>
      <c r="L10" s="25">
        <v>0.8</v>
      </c>
      <c r="M10" s="22">
        <f t="shared" si="3"/>
        <v>216</v>
      </c>
      <c r="N10" s="14" t="s">
        <v>168</v>
      </c>
      <c r="O10" s="13"/>
      <c r="P10" s="4"/>
    </row>
    <row r="11" spans="1:16" ht="17.100000000000001" customHeight="1">
      <c r="A11" s="11">
        <v>4</v>
      </c>
      <c r="B11" s="12" t="s">
        <v>43</v>
      </c>
      <c r="C11" s="13" t="s">
        <v>104</v>
      </c>
      <c r="D11" s="13" t="s">
        <v>40</v>
      </c>
      <c r="E11" s="14" t="s">
        <v>139</v>
      </c>
      <c r="F11" s="13" t="s">
        <v>36</v>
      </c>
      <c r="G11" s="14" t="s">
        <v>41</v>
      </c>
      <c r="H11" s="15">
        <v>3</v>
      </c>
      <c r="I11" s="23">
        <f t="shared" si="0"/>
        <v>4500</v>
      </c>
      <c r="J11" s="24">
        <f t="shared" si="1"/>
        <v>270</v>
      </c>
      <c r="K11" s="24">
        <f t="shared" si="2"/>
        <v>54</v>
      </c>
      <c r="L11" s="25">
        <v>0.8</v>
      </c>
      <c r="M11" s="22">
        <f t="shared" si="3"/>
        <v>216</v>
      </c>
      <c r="N11" s="14" t="s">
        <v>169</v>
      </c>
      <c r="O11" s="13"/>
      <c r="P11" s="4"/>
    </row>
    <row r="12" spans="1:16" ht="17.100000000000001" customHeight="1">
      <c r="A12" s="11">
        <v>5</v>
      </c>
      <c r="B12" s="12" t="s">
        <v>44</v>
      </c>
      <c r="C12" s="13" t="s">
        <v>105</v>
      </c>
      <c r="D12" s="13" t="s">
        <v>47</v>
      </c>
      <c r="E12" s="14" t="s">
        <v>140</v>
      </c>
      <c r="F12" s="13" t="s">
        <v>36</v>
      </c>
      <c r="G12" s="14" t="s">
        <v>46</v>
      </c>
      <c r="H12" s="15">
        <v>25</v>
      </c>
      <c r="I12" s="23">
        <f t="shared" si="0"/>
        <v>37500</v>
      </c>
      <c r="J12" s="24">
        <f t="shared" si="1"/>
        <v>2250</v>
      </c>
      <c r="K12" s="24">
        <f t="shared" si="2"/>
        <v>450</v>
      </c>
      <c r="L12" s="25">
        <v>0.8</v>
      </c>
      <c r="M12" s="22">
        <f t="shared" si="3"/>
        <v>1800</v>
      </c>
      <c r="N12" s="14" t="s">
        <v>170</v>
      </c>
      <c r="O12" s="13"/>
      <c r="P12" s="4"/>
    </row>
    <row r="13" spans="1:16" ht="17.100000000000001" customHeight="1">
      <c r="A13" s="11">
        <v>6</v>
      </c>
      <c r="B13" s="12" t="s">
        <v>48</v>
      </c>
      <c r="C13" s="13" t="s">
        <v>106</v>
      </c>
      <c r="D13" s="13" t="s">
        <v>47</v>
      </c>
      <c r="E13" s="14" t="s">
        <v>141</v>
      </c>
      <c r="F13" s="13" t="s">
        <v>36</v>
      </c>
      <c r="G13" s="14" t="s">
        <v>46</v>
      </c>
      <c r="H13" s="15">
        <v>10</v>
      </c>
      <c r="I13" s="23">
        <f t="shared" si="0"/>
        <v>15000</v>
      </c>
      <c r="J13" s="24">
        <f t="shared" si="1"/>
        <v>900</v>
      </c>
      <c r="K13" s="24">
        <f t="shared" si="2"/>
        <v>180</v>
      </c>
      <c r="L13" s="25">
        <v>0.8</v>
      </c>
      <c r="M13" s="22">
        <f t="shared" si="3"/>
        <v>720</v>
      </c>
      <c r="N13" s="14" t="s">
        <v>171</v>
      </c>
      <c r="O13" s="13"/>
      <c r="P13" s="4"/>
    </row>
    <row r="14" spans="1:16" ht="17.100000000000001" customHeight="1">
      <c r="A14" s="26">
        <v>7</v>
      </c>
      <c r="B14" s="12" t="s">
        <v>49</v>
      </c>
      <c r="C14" s="13" t="s">
        <v>107</v>
      </c>
      <c r="D14" s="13" t="s">
        <v>47</v>
      </c>
      <c r="E14" s="14" t="s">
        <v>142</v>
      </c>
      <c r="F14" s="13" t="s">
        <v>36</v>
      </c>
      <c r="G14" s="14" t="s">
        <v>46</v>
      </c>
      <c r="H14" s="15">
        <v>5</v>
      </c>
      <c r="I14" s="23">
        <f t="shared" si="0"/>
        <v>7500</v>
      </c>
      <c r="J14" s="24">
        <f t="shared" si="1"/>
        <v>450</v>
      </c>
      <c r="K14" s="24">
        <f t="shared" si="2"/>
        <v>90</v>
      </c>
      <c r="L14" s="25">
        <v>0.8</v>
      </c>
      <c r="M14" s="22">
        <f t="shared" si="3"/>
        <v>360</v>
      </c>
      <c r="N14" s="14" t="s">
        <v>172</v>
      </c>
      <c r="O14" s="13"/>
      <c r="P14" s="4"/>
    </row>
    <row r="15" spans="1:16" ht="17.100000000000001" customHeight="1">
      <c r="A15" s="26">
        <v>8</v>
      </c>
      <c r="B15" s="12" t="s">
        <v>50</v>
      </c>
      <c r="C15" s="13" t="s">
        <v>108</v>
      </c>
      <c r="D15" s="13" t="s">
        <v>47</v>
      </c>
      <c r="E15" s="14" t="s">
        <v>143</v>
      </c>
      <c r="F15" s="13" t="s">
        <v>36</v>
      </c>
      <c r="G15" s="14" t="s">
        <v>46</v>
      </c>
      <c r="H15" s="15">
        <v>5</v>
      </c>
      <c r="I15" s="23">
        <f t="shared" si="0"/>
        <v>7500</v>
      </c>
      <c r="J15" s="24">
        <f t="shared" si="1"/>
        <v>450</v>
      </c>
      <c r="K15" s="24">
        <f t="shared" si="2"/>
        <v>90</v>
      </c>
      <c r="L15" s="25">
        <v>0.8</v>
      </c>
      <c r="M15" s="22">
        <f t="shared" si="3"/>
        <v>360</v>
      </c>
      <c r="N15" s="14" t="s">
        <v>173</v>
      </c>
      <c r="O15" s="13"/>
      <c r="P15" s="4"/>
    </row>
    <row r="16" spans="1:16" ht="17.100000000000001" customHeight="1">
      <c r="A16" s="26">
        <v>9</v>
      </c>
      <c r="B16" s="12" t="s">
        <v>51</v>
      </c>
      <c r="C16" s="13" t="s">
        <v>109</v>
      </c>
      <c r="D16" s="13" t="s">
        <v>53</v>
      </c>
      <c r="E16" s="14" t="s">
        <v>30</v>
      </c>
      <c r="F16" s="13" t="s">
        <v>36</v>
      </c>
      <c r="G16" s="14" t="s">
        <v>52</v>
      </c>
      <c r="H16" s="15">
        <v>20</v>
      </c>
      <c r="I16" s="23">
        <f t="shared" si="0"/>
        <v>30000</v>
      </c>
      <c r="J16" s="24">
        <f t="shared" si="1"/>
        <v>1800</v>
      </c>
      <c r="K16" s="24">
        <f t="shared" si="2"/>
        <v>360</v>
      </c>
      <c r="L16" s="25">
        <v>0.8</v>
      </c>
      <c r="M16" s="22">
        <f t="shared" si="3"/>
        <v>1440</v>
      </c>
      <c r="N16" s="14" t="s">
        <v>174</v>
      </c>
      <c r="O16" s="13"/>
      <c r="P16" s="4"/>
    </row>
    <row r="17" spans="1:16" ht="17.100000000000001" customHeight="1">
      <c r="A17" s="26">
        <v>10</v>
      </c>
      <c r="B17" s="12" t="s">
        <v>32</v>
      </c>
      <c r="C17" s="13" t="s">
        <v>110</v>
      </c>
      <c r="D17" s="13" t="s">
        <v>56</v>
      </c>
      <c r="E17" s="14" t="s">
        <v>27</v>
      </c>
      <c r="F17" s="13" t="s">
        <v>36</v>
      </c>
      <c r="G17" s="14" t="s">
        <v>55</v>
      </c>
      <c r="H17" s="15">
        <v>5</v>
      </c>
      <c r="I17" s="23">
        <f t="shared" si="0"/>
        <v>7500</v>
      </c>
      <c r="J17" s="24">
        <f t="shared" si="1"/>
        <v>450</v>
      </c>
      <c r="K17" s="24">
        <f t="shared" si="2"/>
        <v>90</v>
      </c>
      <c r="L17" s="25">
        <v>0.8</v>
      </c>
      <c r="M17" s="22">
        <f t="shared" si="3"/>
        <v>360</v>
      </c>
      <c r="N17" s="14" t="s">
        <v>175</v>
      </c>
      <c r="O17" s="13"/>
      <c r="P17" s="4"/>
    </row>
    <row r="18" spans="1:16" ht="17.100000000000001" customHeight="1">
      <c r="A18" s="26">
        <v>11</v>
      </c>
      <c r="B18" s="12" t="s">
        <v>57</v>
      </c>
      <c r="C18" s="13" t="s">
        <v>111</v>
      </c>
      <c r="D18" s="13" t="s">
        <v>60</v>
      </c>
      <c r="E18" s="14" t="s">
        <v>23</v>
      </c>
      <c r="F18" s="13" t="s">
        <v>36</v>
      </c>
      <c r="G18" s="14" t="s">
        <v>58</v>
      </c>
      <c r="H18" s="15">
        <v>10</v>
      </c>
      <c r="I18" s="23">
        <f t="shared" si="0"/>
        <v>15000</v>
      </c>
      <c r="J18" s="24">
        <f t="shared" si="1"/>
        <v>900</v>
      </c>
      <c r="K18" s="24">
        <f t="shared" si="2"/>
        <v>180</v>
      </c>
      <c r="L18" s="25">
        <v>0.8</v>
      </c>
      <c r="M18" s="22">
        <f t="shared" si="3"/>
        <v>720</v>
      </c>
      <c r="N18" s="14" t="s">
        <v>176</v>
      </c>
      <c r="O18" s="13"/>
      <c r="P18" s="4"/>
    </row>
    <row r="19" spans="1:16" ht="17.100000000000001" customHeight="1">
      <c r="A19" s="26">
        <v>12</v>
      </c>
      <c r="B19" s="12" t="s">
        <v>61</v>
      </c>
      <c r="C19" s="13" t="s">
        <v>112</v>
      </c>
      <c r="D19" s="13" t="s">
        <v>63</v>
      </c>
      <c r="E19" s="14" t="s">
        <v>144</v>
      </c>
      <c r="F19" s="13" t="s">
        <v>36</v>
      </c>
      <c r="G19" s="14" t="s">
        <v>62</v>
      </c>
      <c r="H19" s="15">
        <v>15</v>
      </c>
      <c r="I19" s="23">
        <f t="shared" si="0"/>
        <v>22500</v>
      </c>
      <c r="J19" s="24">
        <f t="shared" si="1"/>
        <v>1350</v>
      </c>
      <c r="K19" s="24">
        <f t="shared" si="2"/>
        <v>270</v>
      </c>
      <c r="L19" s="25">
        <v>0.8</v>
      </c>
      <c r="M19" s="22">
        <f t="shared" si="3"/>
        <v>1080</v>
      </c>
      <c r="N19" s="14" t="s">
        <v>177</v>
      </c>
      <c r="O19" s="13"/>
      <c r="P19" s="4"/>
    </row>
    <row r="20" spans="1:16" ht="17.100000000000001" customHeight="1">
      <c r="A20" s="26">
        <v>13</v>
      </c>
      <c r="B20" s="12" t="s">
        <v>64</v>
      </c>
      <c r="C20" s="13" t="s">
        <v>113</v>
      </c>
      <c r="D20" s="13" t="s">
        <v>63</v>
      </c>
      <c r="E20" s="14" t="s">
        <v>145</v>
      </c>
      <c r="F20" s="13" t="s">
        <v>36</v>
      </c>
      <c r="G20" s="14" t="s">
        <v>62</v>
      </c>
      <c r="H20" s="15">
        <v>55</v>
      </c>
      <c r="I20" s="23">
        <f t="shared" si="0"/>
        <v>82500</v>
      </c>
      <c r="J20" s="24">
        <f t="shared" si="1"/>
        <v>4950</v>
      </c>
      <c r="K20" s="24">
        <f t="shared" si="2"/>
        <v>990</v>
      </c>
      <c r="L20" s="25">
        <v>0.8</v>
      </c>
      <c r="M20" s="22">
        <f t="shared" si="3"/>
        <v>3960</v>
      </c>
      <c r="N20" s="14" t="s">
        <v>168</v>
      </c>
      <c r="O20" s="13"/>
      <c r="P20" s="4"/>
    </row>
    <row r="21" spans="1:16" ht="17.100000000000001" customHeight="1">
      <c r="A21" s="26">
        <v>14</v>
      </c>
      <c r="B21" s="12" t="s">
        <v>65</v>
      </c>
      <c r="C21" s="13" t="s">
        <v>114</v>
      </c>
      <c r="D21" s="13" t="s">
        <v>67</v>
      </c>
      <c r="E21" s="14" t="s">
        <v>146</v>
      </c>
      <c r="F21" s="13" t="s">
        <v>36</v>
      </c>
      <c r="G21" s="14" t="s">
        <v>66</v>
      </c>
      <c r="H21" s="15">
        <v>15</v>
      </c>
      <c r="I21" s="23">
        <f t="shared" si="0"/>
        <v>22500</v>
      </c>
      <c r="J21" s="24">
        <f t="shared" si="1"/>
        <v>1350</v>
      </c>
      <c r="K21" s="24">
        <f t="shared" si="2"/>
        <v>270</v>
      </c>
      <c r="L21" s="25">
        <v>0.8</v>
      </c>
      <c r="M21" s="22">
        <f t="shared" si="3"/>
        <v>1080</v>
      </c>
      <c r="N21" s="14" t="s">
        <v>178</v>
      </c>
      <c r="O21" s="13"/>
      <c r="P21" s="4"/>
    </row>
    <row r="22" spans="1:16" ht="17.100000000000001" customHeight="1">
      <c r="A22" s="26">
        <v>15</v>
      </c>
      <c r="B22" s="12" t="s">
        <v>68</v>
      </c>
      <c r="C22" s="13" t="s">
        <v>115</v>
      </c>
      <c r="D22" s="13" t="s">
        <v>70</v>
      </c>
      <c r="E22" s="14" t="s">
        <v>147</v>
      </c>
      <c r="F22" s="13" t="s">
        <v>36</v>
      </c>
      <c r="G22" s="14" t="s">
        <v>69</v>
      </c>
      <c r="H22" s="15">
        <v>25</v>
      </c>
      <c r="I22" s="23">
        <f t="shared" si="0"/>
        <v>37500</v>
      </c>
      <c r="J22" s="24">
        <f t="shared" si="1"/>
        <v>2250</v>
      </c>
      <c r="K22" s="24">
        <f t="shared" si="2"/>
        <v>450</v>
      </c>
      <c r="L22" s="25">
        <v>0.8</v>
      </c>
      <c r="M22" s="22">
        <f t="shared" si="3"/>
        <v>1800</v>
      </c>
      <c r="N22" s="14" t="s">
        <v>179</v>
      </c>
      <c r="O22" s="13"/>
      <c r="P22" s="4"/>
    </row>
    <row r="23" spans="1:16" ht="17.100000000000001" customHeight="1">
      <c r="A23" s="26">
        <v>16</v>
      </c>
      <c r="B23" s="12" t="s">
        <v>34</v>
      </c>
      <c r="C23" s="13" t="s">
        <v>102</v>
      </c>
      <c r="D23" s="13" t="s">
        <v>35</v>
      </c>
      <c r="E23" s="14" t="s">
        <v>137</v>
      </c>
      <c r="F23" s="13" t="s">
        <v>71</v>
      </c>
      <c r="G23" s="14" t="s">
        <v>37</v>
      </c>
      <c r="H23" s="15">
        <v>40</v>
      </c>
      <c r="I23" s="23">
        <f>H23*800</f>
        <v>32000</v>
      </c>
      <c r="J23" s="24">
        <f>H23*42</f>
        <v>1680</v>
      </c>
      <c r="K23" s="24">
        <f t="shared" si="2"/>
        <v>336</v>
      </c>
      <c r="L23" s="25">
        <v>0.8</v>
      </c>
      <c r="M23" s="22">
        <f t="shared" si="3"/>
        <v>1344</v>
      </c>
      <c r="N23" s="14" t="s">
        <v>166</v>
      </c>
      <c r="O23" s="13"/>
      <c r="P23" s="4"/>
    </row>
    <row r="24" spans="1:16" ht="17.100000000000001" customHeight="1">
      <c r="A24" s="26">
        <v>17</v>
      </c>
      <c r="B24" s="12" t="s">
        <v>72</v>
      </c>
      <c r="C24" s="13" t="s">
        <v>116</v>
      </c>
      <c r="D24" s="13" t="s">
        <v>35</v>
      </c>
      <c r="E24" s="14" t="s">
        <v>148</v>
      </c>
      <c r="F24" s="13" t="s">
        <v>71</v>
      </c>
      <c r="G24" s="14" t="s">
        <v>37</v>
      </c>
      <c r="H24" s="15">
        <v>200</v>
      </c>
      <c r="I24" s="23">
        <f>H24*800</f>
        <v>160000</v>
      </c>
      <c r="J24" s="24">
        <f>H24*42</f>
        <v>8400</v>
      </c>
      <c r="K24" s="24">
        <f t="shared" si="2"/>
        <v>1680</v>
      </c>
      <c r="L24" s="25">
        <v>0.8</v>
      </c>
      <c r="M24" s="22">
        <f t="shared" si="3"/>
        <v>6720</v>
      </c>
      <c r="N24" s="14" t="s">
        <v>180</v>
      </c>
      <c r="O24" s="13"/>
      <c r="P24" s="4"/>
    </row>
    <row r="25" spans="1:16" ht="17.100000000000001" customHeight="1">
      <c r="A25" s="26">
        <v>18</v>
      </c>
      <c r="B25" s="12" t="s">
        <v>39</v>
      </c>
      <c r="C25" s="13" t="s">
        <v>103</v>
      </c>
      <c r="D25" s="13" t="s">
        <v>40</v>
      </c>
      <c r="E25" s="14" t="s">
        <v>16</v>
      </c>
      <c r="F25" s="13" t="s">
        <v>71</v>
      </c>
      <c r="G25" s="14" t="s">
        <v>41</v>
      </c>
      <c r="H25" s="15">
        <v>200</v>
      </c>
      <c r="I25" s="23">
        <f t="shared" ref="I25:I61" si="4">H25*800</f>
        <v>160000</v>
      </c>
      <c r="J25" s="24">
        <f t="shared" ref="J25:J61" si="5">H25*42</f>
        <v>8400</v>
      </c>
      <c r="K25" s="24">
        <f t="shared" si="2"/>
        <v>1680</v>
      </c>
      <c r="L25" s="25">
        <v>0.8</v>
      </c>
      <c r="M25" s="22">
        <f t="shared" ref="M25:M61" si="6">J25-K25</f>
        <v>6720</v>
      </c>
      <c r="N25" s="14" t="s">
        <v>167</v>
      </c>
      <c r="O25" s="13"/>
      <c r="P25" s="4"/>
    </row>
    <row r="26" spans="1:16" ht="17.100000000000001" customHeight="1">
      <c r="A26" s="26">
        <v>19</v>
      </c>
      <c r="B26" s="12" t="s">
        <v>42</v>
      </c>
      <c r="C26" s="13" t="s">
        <v>24</v>
      </c>
      <c r="D26" s="13" t="s">
        <v>40</v>
      </c>
      <c r="E26" s="14" t="s">
        <v>138</v>
      </c>
      <c r="F26" s="13" t="s">
        <v>71</v>
      </c>
      <c r="G26" s="14" t="s">
        <v>41</v>
      </c>
      <c r="H26" s="15">
        <v>60</v>
      </c>
      <c r="I26" s="23">
        <f t="shared" si="4"/>
        <v>48000</v>
      </c>
      <c r="J26" s="24">
        <f t="shared" si="5"/>
        <v>2520</v>
      </c>
      <c r="K26" s="24">
        <f t="shared" si="2"/>
        <v>504</v>
      </c>
      <c r="L26" s="25">
        <v>0.8</v>
      </c>
      <c r="M26" s="22">
        <f t="shared" si="6"/>
        <v>2016</v>
      </c>
      <c r="N26" s="14" t="s">
        <v>168</v>
      </c>
      <c r="O26" s="13"/>
      <c r="P26" s="4"/>
    </row>
    <row r="27" spans="1:16" ht="17.100000000000001" customHeight="1">
      <c r="A27" s="26">
        <v>20</v>
      </c>
      <c r="B27" s="12" t="s">
        <v>43</v>
      </c>
      <c r="C27" s="13" t="s">
        <v>104</v>
      </c>
      <c r="D27" s="13" t="s">
        <v>40</v>
      </c>
      <c r="E27" s="14" t="s">
        <v>139</v>
      </c>
      <c r="F27" s="13" t="s">
        <v>71</v>
      </c>
      <c r="G27" s="14" t="s">
        <v>41</v>
      </c>
      <c r="H27" s="15">
        <v>60</v>
      </c>
      <c r="I27" s="23">
        <f t="shared" si="4"/>
        <v>48000</v>
      </c>
      <c r="J27" s="24">
        <f t="shared" si="5"/>
        <v>2520</v>
      </c>
      <c r="K27" s="24">
        <f t="shared" si="2"/>
        <v>504</v>
      </c>
      <c r="L27" s="25">
        <v>0.8</v>
      </c>
      <c r="M27" s="22">
        <f t="shared" si="6"/>
        <v>2016</v>
      </c>
      <c r="N27" s="14" t="s">
        <v>169</v>
      </c>
      <c r="O27" s="13"/>
      <c r="P27" s="4"/>
    </row>
    <row r="28" spans="1:16" ht="17.100000000000001" customHeight="1">
      <c r="A28" s="26">
        <v>21</v>
      </c>
      <c r="B28" s="12" t="s">
        <v>44</v>
      </c>
      <c r="C28" s="13" t="s">
        <v>105</v>
      </c>
      <c r="D28" s="13" t="s">
        <v>47</v>
      </c>
      <c r="E28" s="14" t="s">
        <v>140</v>
      </c>
      <c r="F28" s="13" t="s">
        <v>71</v>
      </c>
      <c r="G28" s="14" t="s">
        <v>45</v>
      </c>
      <c r="H28" s="15">
        <v>500</v>
      </c>
      <c r="I28" s="23">
        <f t="shared" si="4"/>
        <v>400000</v>
      </c>
      <c r="J28" s="24">
        <f t="shared" si="5"/>
        <v>21000</v>
      </c>
      <c r="K28" s="24">
        <f t="shared" si="2"/>
        <v>4200</v>
      </c>
      <c r="L28" s="25">
        <v>0.8</v>
      </c>
      <c r="M28" s="22">
        <f t="shared" si="6"/>
        <v>16800</v>
      </c>
      <c r="N28" s="14" t="s">
        <v>170</v>
      </c>
      <c r="O28" s="13"/>
      <c r="P28" s="4"/>
    </row>
    <row r="29" spans="1:16" ht="17.100000000000001" customHeight="1">
      <c r="A29" s="26">
        <v>22</v>
      </c>
      <c r="B29" s="12" t="s">
        <v>48</v>
      </c>
      <c r="C29" s="13" t="s">
        <v>106</v>
      </c>
      <c r="D29" s="13" t="s">
        <v>47</v>
      </c>
      <c r="E29" s="14" t="s">
        <v>141</v>
      </c>
      <c r="F29" s="13" t="s">
        <v>71</v>
      </c>
      <c r="G29" s="14" t="s">
        <v>45</v>
      </c>
      <c r="H29" s="15">
        <v>250</v>
      </c>
      <c r="I29" s="23">
        <f t="shared" si="4"/>
        <v>200000</v>
      </c>
      <c r="J29" s="24">
        <f t="shared" si="5"/>
        <v>10500</v>
      </c>
      <c r="K29" s="24">
        <f t="shared" si="2"/>
        <v>2100</v>
      </c>
      <c r="L29" s="25">
        <v>0.8</v>
      </c>
      <c r="M29" s="22">
        <f t="shared" si="6"/>
        <v>8400</v>
      </c>
      <c r="N29" s="14" t="s">
        <v>171</v>
      </c>
      <c r="O29" s="13"/>
      <c r="P29" s="4"/>
    </row>
    <row r="30" spans="1:16" ht="17.100000000000001" customHeight="1">
      <c r="A30" s="26">
        <v>23</v>
      </c>
      <c r="B30" s="12" t="s">
        <v>73</v>
      </c>
      <c r="C30" s="13" t="s">
        <v>117</v>
      </c>
      <c r="D30" s="13" t="s">
        <v>47</v>
      </c>
      <c r="E30" s="14" t="s">
        <v>149</v>
      </c>
      <c r="F30" s="13" t="s">
        <v>71</v>
      </c>
      <c r="G30" s="14" t="s">
        <v>45</v>
      </c>
      <c r="H30" s="15">
        <v>120</v>
      </c>
      <c r="I30" s="23">
        <f t="shared" si="4"/>
        <v>96000</v>
      </c>
      <c r="J30" s="24">
        <f t="shared" si="5"/>
        <v>5040</v>
      </c>
      <c r="K30" s="24">
        <f t="shared" si="2"/>
        <v>1008</v>
      </c>
      <c r="L30" s="25">
        <v>0.8</v>
      </c>
      <c r="M30" s="22">
        <f t="shared" si="6"/>
        <v>4032</v>
      </c>
      <c r="N30" s="14" t="s">
        <v>181</v>
      </c>
      <c r="O30" s="13"/>
      <c r="P30" s="4"/>
    </row>
    <row r="31" spans="1:16" ht="17.100000000000001" customHeight="1">
      <c r="A31" s="26">
        <v>24</v>
      </c>
      <c r="B31" s="12" t="s">
        <v>74</v>
      </c>
      <c r="C31" s="13" t="s">
        <v>118</v>
      </c>
      <c r="D31" s="13" t="s">
        <v>47</v>
      </c>
      <c r="E31" s="14" t="s">
        <v>150</v>
      </c>
      <c r="F31" s="13" t="s">
        <v>71</v>
      </c>
      <c r="G31" s="14" t="s">
        <v>45</v>
      </c>
      <c r="H31" s="15">
        <v>150</v>
      </c>
      <c r="I31" s="23">
        <f t="shared" si="4"/>
        <v>120000</v>
      </c>
      <c r="J31" s="24">
        <f t="shared" si="5"/>
        <v>6300</v>
      </c>
      <c r="K31" s="24">
        <f t="shared" si="2"/>
        <v>1260</v>
      </c>
      <c r="L31" s="25">
        <v>0.8</v>
      </c>
      <c r="M31" s="22">
        <f t="shared" si="6"/>
        <v>5040</v>
      </c>
      <c r="N31" s="14" t="s">
        <v>179</v>
      </c>
      <c r="O31" s="13"/>
      <c r="P31" s="4"/>
    </row>
    <row r="32" spans="1:16" ht="17.100000000000001" customHeight="1">
      <c r="A32" s="26">
        <v>25</v>
      </c>
      <c r="B32" s="14" t="s">
        <v>49</v>
      </c>
      <c r="C32" s="13" t="s">
        <v>107</v>
      </c>
      <c r="D32" s="13" t="s">
        <v>47</v>
      </c>
      <c r="E32" s="14" t="s">
        <v>142</v>
      </c>
      <c r="F32" s="13" t="s">
        <v>71</v>
      </c>
      <c r="G32" s="14" t="s">
        <v>45</v>
      </c>
      <c r="H32" s="15">
        <v>100</v>
      </c>
      <c r="I32" s="23">
        <f t="shared" si="4"/>
        <v>80000</v>
      </c>
      <c r="J32" s="24">
        <f t="shared" si="5"/>
        <v>4200</v>
      </c>
      <c r="K32" s="24">
        <f t="shared" si="2"/>
        <v>840</v>
      </c>
      <c r="L32" s="25">
        <v>0.8</v>
      </c>
      <c r="M32" s="22">
        <f t="shared" si="6"/>
        <v>3360</v>
      </c>
      <c r="N32" s="14" t="s">
        <v>172</v>
      </c>
      <c r="O32" s="13"/>
      <c r="P32" s="4"/>
    </row>
    <row r="33" spans="1:16" ht="17.100000000000001" customHeight="1">
      <c r="A33" s="26">
        <v>26</v>
      </c>
      <c r="B33" s="14" t="s">
        <v>50</v>
      </c>
      <c r="C33" s="13" t="s">
        <v>108</v>
      </c>
      <c r="D33" s="13" t="s">
        <v>47</v>
      </c>
      <c r="E33" s="14" t="s">
        <v>143</v>
      </c>
      <c r="F33" s="13" t="s">
        <v>71</v>
      </c>
      <c r="G33" s="14" t="s">
        <v>45</v>
      </c>
      <c r="H33" s="15">
        <v>120</v>
      </c>
      <c r="I33" s="23">
        <f t="shared" si="4"/>
        <v>96000</v>
      </c>
      <c r="J33" s="24">
        <f t="shared" si="5"/>
        <v>5040</v>
      </c>
      <c r="K33" s="24">
        <f t="shared" si="2"/>
        <v>1008</v>
      </c>
      <c r="L33" s="25">
        <v>0.8</v>
      </c>
      <c r="M33" s="22">
        <f t="shared" si="6"/>
        <v>4032</v>
      </c>
      <c r="N33" s="14" t="s">
        <v>173</v>
      </c>
      <c r="O33" s="13"/>
      <c r="P33" s="4"/>
    </row>
    <row r="34" spans="1:16" ht="17.100000000000001" customHeight="1">
      <c r="A34" s="26">
        <v>27</v>
      </c>
      <c r="B34" s="14" t="s">
        <v>75</v>
      </c>
      <c r="C34" s="13" t="s">
        <v>119</v>
      </c>
      <c r="D34" s="13" t="s">
        <v>47</v>
      </c>
      <c r="E34" s="14" t="s">
        <v>151</v>
      </c>
      <c r="F34" s="13" t="s">
        <v>71</v>
      </c>
      <c r="G34" s="14" t="s">
        <v>45</v>
      </c>
      <c r="H34" s="15">
        <v>20</v>
      </c>
      <c r="I34" s="23">
        <f t="shared" si="4"/>
        <v>16000</v>
      </c>
      <c r="J34" s="24">
        <f t="shared" si="5"/>
        <v>840</v>
      </c>
      <c r="K34" s="24">
        <f t="shared" si="2"/>
        <v>168</v>
      </c>
      <c r="L34" s="25">
        <v>0.8</v>
      </c>
      <c r="M34" s="22">
        <f t="shared" si="6"/>
        <v>672</v>
      </c>
      <c r="N34" s="14" t="s">
        <v>18</v>
      </c>
      <c r="O34" s="13"/>
      <c r="P34" s="4"/>
    </row>
    <row r="35" spans="1:16" ht="17.100000000000001" customHeight="1">
      <c r="A35" s="26">
        <v>28</v>
      </c>
      <c r="B35" s="12" t="s">
        <v>51</v>
      </c>
      <c r="C35" s="13" t="s">
        <v>109</v>
      </c>
      <c r="D35" s="13" t="s">
        <v>53</v>
      </c>
      <c r="E35" s="14" t="s">
        <v>30</v>
      </c>
      <c r="F35" s="13" t="s">
        <v>71</v>
      </c>
      <c r="G35" s="14" t="s">
        <v>52</v>
      </c>
      <c r="H35" s="15">
        <v>400</v>
      </c>
      <c r="I35" s="23">
        <f t="shared" si="4"/>
        <v>320000</v>
      </c>
      <c r="J35" s="24">
        <f t="shared" si="5"/>
        <v>16800</v>
      </c>
      <c r="K35" s="24">
        <f t="shared" si="2"/>
        <v>3360</v>
      </c>
      <c r="L35" s="25">
        <v>0.8</v>
      </c>
      <c r="M35" s="22">
        <f t="shared" si="6"/>
        <v>13440</v>
      </c>
      <c r="N35" s="14" t="s">
        <v>174</v>
      </c>
      <c r="O35" s="13"/>
      <c r="P35" s="4"/>
    </row>
    <row r="36" spans="1:16" ht="17.100000000000001" customHeight="1">
      <c r="A36" s="26">
        <v>29</v>
      </c>
      <c r="B36" s="12" t="s">
        <v>76</v>
      </c>
      <c r="C36" s="13" t="s">
        <v>120</v>
      </c>
      <c r="D36" s="13" t="s">
        <v>56</v>
      </c>
      <c r="E36" s="14" t="s">
        <v>26</v>
      </c>
      <c r="F36" s="13" t="s">
        <v>71</v>
      </c>
      <c r="G36" s="14" t="s">
        <v>54</v>
      </c>
      <c r="H36" s="15">
        <v>60</v>
      </c>
      <c r="I36" s="23">
        <f t="shared" si="4"/>
        <v>48000</v>
      </c>
      <c r="J36" s="24">
        <f t="shared" si="5"/>
        <v>2520</v>
      </c>
      <c r="K36" s="24">
        <f t="shared" si="2"/>
        <v>504</v>
      </c>
      <c r="L36" s="25">
        <v>0.8</v>
      </c>
      <c r="M36" s="22">
        <f t="shared" si="6"/>
        <v>2016</v>
      </c>
      <c r="N36" s="14" t="s">
        <v>182</v>
      </c>
      <c r="O36" s="13"/>
      <c r="P36" s="4"/>
    </row>
    <row r="37" spans="1:16" ht="17.100000000000001" customHeight="1">
      <c r="A37" s="26">
        <v>30</v>
      </c>
      <c r="B37" s="12" t="s">
        <v>32</v>
      </c>
      <c r="C37" s="13" t="s">
        <v>110</v>
      </c>
      <c r="D37" s="13" t="s">
        <v>56</v>
      </c>
      <c r="E37" s="14" t="s">
        <v>27</v>
      </c>
      <c r="F37" s="13" t="s">
        <v>71</v>
      </c>
      <c r="G37" s="14" t="s">
        <v>54</v>
      </c>
      <c r="H37" s="15">
        <v>100</v>
      </c>
      <c r="I37" s="23">
        <f t="shared" si="4"/>
        <v>80000</v>
      </c>
      <c r="J37" s="24">
        <f t="shared" si="5"/>
        <v>4200</v>
      </c>
      <c r="K37" s="24">
        <f t="shared" si="2"/>
        <v>840</v>
      </c>
      <c r="L37" s="25">
        <v>0.8</v>
      </c>
      <c r="M37" s="22">
        <f t="shared" si="6"/>
        <v>3360</v>
      </c>
      <c r="N37" s="14" t="s">
        <v>175</v>
      </c>
      <c r="O37" s="13"/>
      <c r="P37" s="4"/>
    </row>
    <row r="38" spans="1:16" ht="17.100000000000001" customHeight="1">
      <c r="A38" s="26">
        <v>31</v>
      </c>
      <c r="B38" s="16" t="s">
        <v>77</v>
      </c>
      <c r="C38" s="17" t="s">
        <v>121</v>
      </c>
      <c r="D38" s="13" t="s">
        <v>56</v>
      </c>
      <c r="E38" s="14" t="s">
        <v>152</v>
      </c>
      <c r="F38" s="13" t="s">
        <v>71</v>
      </c>
      <c r="G38" s="14" t="s">
        <v>54</v>
      </c>
      <c r="H38" s="19">
        <v>100</v>
      </c>
      <c r="I38" s="23">
        <f t="shared" si="4"/>
        <v>80000</v>
      </c>
      <c r="J38" s="24">
        <f t="shared" si="5"/>
        <v>4200</v>
      </c>
      <c r="K38" s="24">
        <f t="shared" si="2"/>
        <v>840</v>
      </c>
      <c r="L38" s="25">
        <v>0.8</v>
      </c>
      <c r="M38" s="22">
        <f t="shared" si="6"/>
        <v>3360</v>
      </c>
      <c r="N38" s="18" t="s">
        <v>183</v>
      </c>
      <c r="O38" s="17"/>
      <c r="P38" s="4"/>
    </row>
    <row r="39" spans="1:16" ht="17.100000000000001" customHeight="1">
      <c r="A39" s="26">
        <v>32</v>
      </c>
      <c r="B39" s="16" t="s">
        <v>78</v>
      </c>
      <c r="C39" s="17" t="s">
        <v>122</v>
      </c>
      <c r="D39" s="13" t="s">
        <v>56</v>
      </c>
      <c r="E39" s="14" t="s">
        <v>153</v>
      </c>
      <c r="F39" s="13" t="s">
        <v>71</v>
      </c>
      <c r="G39" s="14" t="s">
        <v>54</v>
      </c>
      <c r="H39" s="19">
        <v>50</v>
      </c>
      <c r="I39" s="23">
        <f t="shared" si="4"/>
        <v>40000</v>
      </c>
      <c r="J39" s="24">
        <f t="shared" si="5"/>
        <v>2100</v>
      </c>
      <c r="K39" s="24">
        <f t="shared" si="2"/>
        <v>420</v>
      </c>
      <c r="L39" s="25">
        <v>0.8</v>
      </c>
      <c r="M39" s="22">
        <f t="shared" si="6"/>
        <v>1680</v>
      </c>
      <c r="N39" s="18" t="s">
        <v>174</v>
      </c>
      <c r="O39" s="17"/>
      <c r="P39" s="4"/>
    </row>
    <row r="40" spans="1:16" ht="17.100000000000001" customHeight="1">
      <c r="A40" s="26">
        <v>33</v>
      </c>
      <c r="B40" s="16" t="s">
        <v>57</v>
      </c>
      <c r="C40" s="17" t="s">
        <v>111</v>
      </c>
      <c r="D40" s="17" t="s">
        <v>59</v>
      </c>
      <c r="E40" s="18" t="s">
        <v>23</v>
      </c>
      <c r="F40" s="13" t="s">
        <v>71</v>
      </c>
      <c r="G40" s="14" t="s">
        <v>58</v>
      </c>
      <c r="H40" s="19">
        <v>200</v>
      </c>
      <c r="I40" s="23">
        <f t="shared" si="4"/>
        <v>160000</v>
      </c>
      <c r="J40" s="24">
        <f t="shared" si="5"/>
        <v>8400</v>
      </c>
      <c r="K40" s="24">
        <f t="shared" si="2"/>
        <v>1680</v>
      </c>
      <c r="L40" s="25">
        <v>0.8</v>
      </c>
      <c r="M40" s="22">
        <f t="shared" si="6"/>
        <v>6720</v>
      </c>
      <c r="N40" s="18" t="s">
        <v>176</v>
      </c>
      <c r="O40" s="17"/>
      <c r="P40" s="4"/>
    </row>
    <row r="41" spans="1:16" ht="17.100000000000001" customHeight="1">
      <c r="A41" s="26">
        <v>34</v>
      </c>
      <c r="B41" s="16" t="s">
        <v>61</v>
      </c>
      <c r="C41" s="17" t="s">
        <v>112</v>
      </c>
      <c r="D41" s="13" t="s">
        <v>63</v>
      </c>
      <c r="E41" s="18" t="s">
        <v>144</v>
      </c>
      <c r="F41" s="13" t="s">
        <v>71</v>
      </c>
      <c r="G41" s="14" t="s">
        <v>62</v>
      </c>
      <c r="H41" s="19">
        <v>300</v>
      </c>
      <c r="I41" s="23">
        <f t="shared" si="4"/>
        <v>240000</v>
      </c>
      <c r="J41" s="24">
        <f t="shared" si="5"/>
        <v>12600</v>
      </c>
      <c r="K41" s="24">
        <f t="shared" si="2"/>
        <v>2520</v>
      </c>
      <c r="L41" s="25">
        <v>0.8</v>
      </c>
      <c r="M41" s="22">
        <f t="shared" si="6"/>
        <v>10080</v>
      </c>
      <c r="N41" s="18" t="s">
        <v>177</v>
      </c>
      <c r="O41" s="17"/>
      <c r="P41" s="4"/>
    </row>
    <row r="42" spans="1:16" ht="17.100000000000001" customHeight="1">
      <c r="A42" s="26">
        <v>35</v>
      </c>
      <c r="B42" s="18" t="s">
        <v>64</v>
      </c>
      <c r="C42" s="17" t="s">
        <v>113</v>
      </c>
      <c r="D42" s="13" t="s">
        <v>63</v>
      </c>
      <c r="E42" s="18" t="s">
        <v>145</v>
      </c>
      <c r="F42" s="13" t="s">
        <v>71</v>
      </c>
      <c r="G42" s="14" t="s">
        <v>62</v>
      </c>
      <c r="H42" s="19">
        <v>1100</v>
      </c>
      <c r="I42" s="23">
        <f t="shared" si="4"/>
        <v>880000</v>
      </c>
      <c r="J42" s="24">
        <f t="shared" si="5"/>
        <v>46200</v>
      </c>
      <c r="K42" s="24">
        <f t="shared" si="2"/>
        <v>9240</v>
      </c>
      <c r="L42" s="25">
        <v>0.8</v>
      </c>
      <c r="M42" s="22">
        <f t="shared" si="6"/>
        <v>36960</v>
      </c>
      <c r="N42" s="18" t="s">
        <v>168</v>
      </c>
      <c r="O42" s="17"/>
      <c r="P42" s="4"/>
    </row>
    <row r="43" spans="1:16" ht="17.100000000000001" customHeight="1">
      <c r="A43" s="26">
        <v>36</v>
      </c>
      <c r="B43" s="16" t="s">
        <v>65</v>
      </c>
      <c r="C43" s="17" t="s">
        <v>114</v>
      </c>
      <c r="D43" s="13" t="s">
        <v>67</v>
      </c>
      <c r="E43" s="18" t="s">
        <v>146</v>
      </c>
      <c r="F43" s="13" t="s">
        <v>71</v>
      </c>
      <c r="G43" s="14" t="s">
        <v>66</v>
      </c>
      <c r="H43" s="19">
        <v>300</v>
      </c>
      <c r="I43" s="23">
        <f t="shared" si="4"/>
        <v>240000</v>
      </c>
      <c r="J43" s="24">
        <f t="shared" si="5"/>
        <v>12600</v>
      </c>
      <c r="K43" s="24">
        <f t="shared" si="2"/>
        <v>2520</v>
      </c>
      <c r="L43" s="25">
        <v>0.8</v>
      </c>
      <c r="M43" s="22">
        <f t="shared" si="6"/>
        <v>10080</v>
      </c>
      <c r="N43" s="18" t="s">
        <v>178</v>
      </c>
      <c r="O43" s="17"/>
      <c r="P43" s="4"/>
    </row>
    <row r="44" spans="1:16" ht="17.100000000000001" customHeight="1">
      <c r="A44" s="26">
        <v>37</v>
      </c>
      <c r="B44" s="20" t="s">
        <v>79</v>
      </c>
      <c r="C44" s="17" t="s">
        <v>123</v>
      </c>
      <c r="D44" s="13" t="s">
        <v>67</v>
      </c>
      <c r="E44" s="18" t="s">
        <v>154</v>
      </c>
      <c r="F44" s="13" t="s">
        <v>71</v>
      </c>
      <c r="G44" s="14" t="s">
        <v>66</v>
      </c>
      <c r="H44" s="19">
        <v>150</v>
      </c>
      <c r="I44" s="23">
        <f t="shared" si="4"/>
        <v>120000</v>
      </c>
      <c r="J44" s="24">
        <f t="shared" si="5"/>
        <v>6300</v>
      </c>
      <c r="K44" s="24">
        <f t="shared" si="2"/>
        <v>1260</v>
      </c>
      <c r="L44" s="25">
        <v>0.8</v>
      </c>
      <c r="M44" s="22">
        <f t="shared" si="6"/>
        <v>5040</v>
      </c>
      <c r="N44" s="18" t="s">
        <v>184</v>
      </c>
      <c r="O44" s="17"/>
      <c r="P44" s="4"/>
    </row>
    <row r="45" spans="1:16" ht="17.100000000000001" customHeight="1">
      <c r="A45" s="26">
        <v>38</v>
      </c>
      <c r="B45" s="16" t="s">
        <v>80</v>
      </c>
      <c r="C45" s="17" t="s">
        <v>124</v>
      </c>
      <c r="D45" s="13" t="s">
        <v>67</v>
      </c>
      <c r="E45" s="18" t="s">
        <v>28</v>
      </c>
      <c r="F45" s="13" t="s">
        <v>71</v>
      </c>
      <c r="G45" s="14" t="s">
        <v>66</v>
      </c>
      <c r="H45" s="19">
        <v>100</v>
      </c>
      <c r="I45" s="23">
        <f t="shared" si="4"/>
        <v>80000</v>
      </c>
      <c r="J45" s="24">
        <f t="shared" si="5"/>
        <v>4200</v>
      </c>
      <c r="K45" s="24">
        <f t="shared" si="2"/>
        <v>840</v>
      </c>
      <c r="L45" s="25">
        <v>0.8</v>
      </c>
      <c r="M45" s="22">
        <f t="shared" si="6"/>
        <v>3360</v>
      </c>
      <c r="N45" s="18" t="s">
        <v>185</v>
      </c>
      <c r="O45" s="17"/>
      <c r="P45" s="4"/>
    </row>
    <row r="46" spans="1:16" ht="17.100000000000001" customHeight="1">
      <c r="A46" s="26">
        <v>39</v>
      </c>
      <c r="B46" s="16" t="s">
        <v>81</v>
      </c>
      <c r="C46" s="17" t="s">
        <v>125</v>
      </c>
      <c r="D46" s="13" t="s">
        <v>67</v>
      </c>
      <c r="E46" s="18" t="s">
        <v>155</v>
      </c>
      <c r="F46" s="13" t="s">
        <v>71</v>
      </c>
      <c r="G46" s="14" t="s">
        <v>66</v>
      </c>
      <c r="H46" s="19">
        <v>200</v>
      </c>
      <c r="I46" s="23">
        <f t="shared" si="4"/>
        <v>160000</v>
      </c>
      <c r="J46" s="24">
        <f t="shared" si="5"/>
        <v>8400</v>
      </c>
      <c r="K46" s="24">
        <f t="shared" si="2"/>
        <v>1680</v>
      </c>
      <c r="L46" s="25">
        <v>0.8</v>
      </c>
      <c r="M46" s="22">
        <f t="shared" si="6"/>
        <v>6720</v>
      </c>
      <c r="N46" s="18" t="s">
        <v>166</v>
      </c>
      <c r="O46" s="17"/>
      <c r="P46" s="4"/>
    </row>
    <row r="47" spans="1:16" ht="17.100000000000001" customHeight="1">
      <c r="A47" s="26">
        <v>40</v>
      </c>
      <c r="B47" s="16" t="s">
        <v>82</v>
      </c>
      <c r="C47" s="17" t="s">
        <v>126</v>
      </c>
      <c r="D47" s="13" t="s">
        <v>67</v>
      </c>
      <c r="E47" s="18" t="s">
        <v>156</v>
      </c>
      <c r="F47" s="13" t="s">
        <v>71</v>
      </c>
      <c r="G47" s="14" t="s">
        <v>66</v>
      </c>
      <c r="H47" s="19">
        <v>200</v>
      </c>
      <c r="I47" s="23">
        <f t="shared" si="4"/>
        <v>160000</v>
      </c>
      <c r="J47" s="24">
        <f t="shared" si="5"/>
        <v>8400</v>
      </c>
      <c r="K47" s="24">
        <f t="shared" si="2"/>
        <v>1680</v>
      </c>
      <c r="L47" s="25">
        <v>0.8</v>
      </c>
      <c r="M47" s="22">
        <f t="shared" si="6"/>
        <v>6720</v>
      </c>
      <c r="N47" s="18" t="s">
        <v>166</v>
      </c>
      <c r="O47" s="17"/>
      <c r="P47" s="4"/>
    </row>
    <row r="48" spans="1:16" ht="17.100000000000001" customHeight="1">
      <c r="A48" s="26">
        <v>41</v>
      </c>
      <c r="B48" s="20" t="s">
        <v>83</v>
      </c>
      <c r="C48" s="17" t="s">
        <v>127</v>
      </c>
      <c r="D48" s="13" t="s">
        <v>67</v>
      </c>
      <c r="E48" s="18" t="s">
        <v>22</v>
      </c>
      <c r="F48" s="13" t="s">
        <v>71</v>
      </c>
      <c r="G48" s="14" t="s">
        <v>66</v>
      </c>
      <c r="H48" s="19">
        <v>100</v>
      </c>
      <c r="I48" s="23">
        <f t="shared" si="4"/>
        <v>80000</v>
      </c>
      <c r="J48" s="24">
        <f t="shared" si="5"/>
        <v>4200</v>
      </c>
      <c r="K48" s="24">
        <f t="shared" si="2"/>
        <v>840</v>
      </c>
      <c r="L48" s="25">
        <v>0.8</v>
      </c>
      <c r="M48" s="22">
        <f t="shared" si="6"/>
        <v>3360</v>
      </c>
      <c r="N48" s="18" t="s">
        <v>172</v>
      </c>
      <c r="O48" s="17"/>
      <c r="P48" s="4"/>
    </row>
    <row r="49" spans="1:16" ht="17.100000000000001" customHeight="1">
      <c r="A49" s="26">
        <v>42</v>
      </c>
      <c r="B49" s="16" t="s">
        <v>84</v>
      </c>
      <c r="C49" s="17" t="s">
        <v>128</v>
      </c>
      <c r="D49" s="13" t="s">
        <v>67</v>
      </c>
      <c r="E49" s="18" t="s">
        <v>157</v>
      </c>
      <c r="F49" s="13" t="s">
        <v>71</v>
      </c>
      <c r="G49" s="14" t="s">
        <v>66</v>
      </c>
      <c r="H49" s="19">
        <v>100</v>
      </c>
      <c r="I49" s="23">
        <f t="shared" si="4"/>
        <v>80000</v>
      </c>
      <c r="J49" s="24">
        <f t="shared" si="5"/>
        <v>4200</v>
      </c>
      <c r="K49" s="24">
        <f t="shared" si="2"/>
        <v>840</v>
      </c>
      <c r="L49" s="25">
        <v>0.8</v>
      </c>
      <c r="M49" s="22">
        <f t="shared" si="6"/>
        <v>3360</v>
      </c>
      <c r="N49" s="18" t="s">
        <v>186</v>
      </c>
      <c r="O49" s="17"/>
      <c r="P49" s="4"/>
    </row>
    <row r="50" spans="1:16" ht="17.100000000000001" customHeight="1">
      <c r="A50" s="26">
        <v>43</v>
      </c>
      <c r="B50" s="18" t="s">
        <v>68</v>
      </c>
      <c r="C50" s="17" t="s">
        <v>115</v>
      </c>
      <c r="D50" s="13" t="s">
        <v>70</v>
      </c>
      <c r="E50" s="18" t="s">
        <v>147</v>
      </c>
      <c r="F50" s="13" t="s">
        <v>71</v>
      </c>
      <c r="G50" s="14" t="s">
        <v>69</v>
      </c>
      <c r="H50" s="19">
        <v>500</v>
      </c>
      <c r="I50" s="23">
        <f t="shared" si="4"/>
        <v>400000</v>
      </c>
      <c r="J50" s="24">
        <f t="shared" si="5"/>
        <v>21000</v>
      </c>
      <c r="K50" s="24">
        <f t="shared" si="2"/>
        <v>4200</v>
      </c>
      <c r="L50" s="25">
        <v>0.8</v>
      </c>
      <c r="M50" s="22">
        <f t="shared" si="6"/>
        <v>16800</v>
      </c>
      <c r="N50" s="18" t="s">
        <v>179</v>
      </c>
      <c r="O50" s="17"/>
      <c r="P50" s="4"/>
    </row>
    <row r="51" spans="1:16" ht="17.100000000000001" customHeight="1">
      <c r="A51" s="26">
        <v>44</v>
      </c>
      <c r="B51" s="18" t="s">
        <v>85</v>
      </c>
      <c r="C51" s="17" t="s">
        <v>129</v>
      </c>
      <c r="D51" s="13" t="s">
        <v>86</v>
      </c>
      <c r="E51" s="18" t="s">
        <v>21</v>
      </c>
      <c r="F51" s="13" t="s">
        <v>71</v>
      </c>
      <c r="G51" s="18" t="s">
        <v>87</v>
      </c>
      <c r="H51" s="19">
        <v>150</v>
      </c>
      <c r="I51" s="23">
        <f t="shared" si="4"/>
        <v>120000</v>
      </c>
      <c r="J51" s="24">
        <f t="shared" si="5"/>
        <v>6300</v>
      </c>
      <c r="K51" s="24">
        <f t="shared" si="2"/>
        <v>1260</v>
      </c>
      <c r="L51" s="25">
        <v>0.8</v>
      </c>
      <c r="M51" s="22">
        <f t="shared" si="6"/>
        <v>5040</v>
      </c>
      <c r="N51" s="18" t="s">
        <v>187</v>
      </c>
      <c r="O51" s="17"/>
      <c r="P51" s="4"/>
    </row>
    <row r="52" spans="1:16" ht="17.100000000000001" customHeight="1">
      <c r="A52" s="26">
        <v>45</v>
      </c>
      <c r="B52" s="16" t="s">
        <v>88</v>
      </c>
      <c r="C52" s="17" t="s">
        <v>130</v>
      </c>
      <c r="D52" s="13" t="s">
        <v>86</v>
      </c>
      <c r="E52" s="18" t="s">
        <v>158</v>
      </c>
      <c r="F52" s="13" t="s">
        <v>71</v>
      </c>
      <c r="G52" s="18" t="s">
        <v>87</v>
      </c>
      <c r="H52" s="19">
        <v>100</v>
      </c>
      <c r="I52" s="23">
        <f t="shared" si="4"/>
        <v>80000</v>
      </c>
      <c r="J52" s="24">
        <f t="shared" si="5"/>
        <v>4200</v>
      </c>
      <c r="K52" s="24">
        <f t="shared" si="2"/>
        <v>840</v>
      </c>
      <c r="L52" s="25">
        <v>0.8</v>
      </c>
      <c r="M52" s="22">
        <f t="shared" si="6"/>
        <v>3360</v>
      </c>
      <c r="N52" s="18" t="s">
        <v>25</v>
      </c>
      <c r="O52" s="17"/>
      <c r="P52" s="4"/>
    </row>
    <row r="53" spans="1:16" ht="17.100000000000001" customHeight="1">
      <c r="A53" s="26">
        <v>46</v>
      </c>
      <c r="B53" s="18" t="s">
        <v>89</v>
      </c>
      <c r="C53" s="17" t="s">
        <v>31</v>
      </c>
      <c r="D53" s="13" t="s">
        <v>86</v>
      </c>
      <c r="E53" s="18" t="s">
        <v>19</v>
      </c>
      <c r="F53" s="13" t="s">
        <v>71</v>
      </c>
      <c r="G53" s="18" t="s">
        <v>87</v>
      </c>
      <c r="H53" s="19">
        <v>80</v>
      </c>
      <c r="I53" s="23">
        <f t="shared" si="4"/>
        <v>64000</v>
      </c>
      <c r="J53" s="24">
        <f t="shared" si="5"/>
        <v>3360</v>
      </c>
      <c r="K53" s="24">
        <f t="shared" si="2"/>
        <v>672</v>
      </c>
      <c r="L53" s="25">
        <v>0.8</v>
      </c>
      <c r="M53" s="22">
        <f t="shared" si="6"/>
        <v>2688</v>
      </c>
      <c r="N53" s="18" t="s">
        <v>188</v>
      </c>
      <c r="O53" s="17"/>
      <c r="P53" s="4"/>
    </row>
    <row r="54" spans="1:16" ht="17.100000000000001" customHeight="1">
      <c r="A54" s="26">
        <v>47</v>
      </c>
      <c r="B54" s="16" t="s">
        <v>90</v>
      </c>
      <c r="C54" s="17" t="s">
        <v>131</v>
      </c>
      <c r="D54" s="13" t="s">
        <v>86</v>
      </c>
      <c r="E54" s="18" t="s">
        <v>29</v>
      </c>
      <c r="F54" s="13" t="s">
        <v>71</v>
      </c>
      <c r="G54" s="18" t="s">
        <v>87</v>
      </c>
      <c r="H54" s="19">
        <v>50</v>
      </c>
      <c r="I54" s="23">
        <f t="shared" si="4"/>
        <v>40000</v>
      </c>
      <c r="J54" s="24">
        <f t="shared" si="5"/>
        <v>2100</v>
      </c>
      <c r="K54" s="24">
        <f t="shared" si="2"/>
        <v>420</v>
      </c>
      <c r="L54" s="25">
        <v>0.8</v>
      </c>
      <c r="M54" s="22">
        <f t="shared" si="6"/>
        <v>1680</v>
      </c>
      <c r="N54" s="18" t="s">
        <v>189</v>
      </c>
      <c r="O54" s="17"/>
      <c r="P54" s="4"/>
    </row>
    <row r="55" spans="1:16" ht="17.100000000000001" customHeight="1">
      <c r="A55" s="26">
        <v>48</v>
      </c>
      <c r="B55" s="18" t="s">
        <v>91</v>
      </c>
      <c r="C55" s="17" t="s">
        <v>132</v>
      </c>
      <c r="D55" s="13" t="s">
        <v>86</v>
      </c>
      <c r="E55" s="18" t="s">
        <v>159</v>
      </c>
      <c r="F55" s="13" t="s">
        <v>71</v>
      </c>
      <c r="G55" s="18" t="s">
        <v>87</v>
      </c>
      <c r="H55" s="19">
        <v>100</v>
      </c>
      <c r="I55" s="23">
        <f t="shared" si="4"/>
        <v>80000</v>
      </c>
      <c r="J55" s="24">
        <f t="shared" si="5"/>
        <v>4200</v>
      </c>
      <c r="K55" s="24">
        <f t="shared" si="2"/>
        <v>840</v>
      </c>
      <c r="L55" s="25">
        <v>0.8</v>
      </c>
      <c r="M55" s="22">
        <f t="shared" si="6"/>
        <v>3360</v>
      </c>
      <c r="N55" s="18" t="s">
        <v>190</v>
      </c>
      <c r="O55" s="17"/>
      <c r="P55" s="4"/>
    </row>
    <row r="56" spans="1:16" ht="17.100000000000001" customHeight="1">
      <c r="A56" s="26">
        <v>49</v>
      </c>
      <c r="B56" s="16" t="s">
        <v>92</v>
      </c>
      <c r="C56" s="17" t="s">
        <v>133</v>
      </c>
      <c r="D56" s="13" t="s">
        <v>86</v>
      </c>
      <c r="E56" s="18" t="s">
        <v>160</v>
      </c>
      <c r="F56" s="13" t="s">
        <v>71</v>
      </c>
      <c r="G56" s="18" t="s">
        <v>87</v>
      </c>
      <c r="H56" s="19">
        <v>100</v>
      </c>
      <c r="I56" s="23">
        <f t="shared" si="4"/>
        <v>80000</v>
      </c>
      <c r="J56" s="24">
        <f t="shared" si="5"/>
        <v>4200</v>
      </c>
      <c r="K56" s="24">
        <f t="shared" si="2"/>
        <v>840</v>
      </c>
      <c r="L56" s="25">
        <v>0.8</v>
      </c>
      <c r="M56" s="22">
        <f t="shared" si="6"/>
        <v>3360</v>
      </c>
      <c r="N56" s="18" t="s">
        <v>191</v>
      </c>
      <c r="O56" s="17"/>
      <c r="P56" s="4"/>
    </row>
    <row r="57" spans="1:16" ht="17.100000000000001" customHeight="1">
      <c r="A57" s="26">
        <v>50</v>
      </c>
      <c r="B57" s="18" t="s">
        <v>93</v>
      </c>
      <c r="C57" s="17" t="s">
        <v>20</v>
      </c>
      <c r="D57" s="13" t="s">
        <v>86</v>
      </c>
      <c r="E57" s="18" t="s">
        <v>161</v>
      </c>
      <c r="F57" s="13" t="s">
        <v>71</v>
      </c>
      <c r="G57" s="18" t="s">
        <v>87</v>
      </c>
      <c r="H57" s="19">
        <v>100</v>
      </c>
      <c r="I57" s="23">
        <f t="shared" si="4"/>
        <v>80000</v>
      </c>
      <c r="J57" s="24">
        <f t="shared" si="5"/>
        <v>4200</v>
      </c>
      <c r="K57" s="24">
        <f t="shared" si="2"/>
        <v>840</v>
      </c>
      <c r="L57" s="25">
        <v>0.8</v>
      </c>
      <c r="M57" s="22">
        <f t="shared" si="6"/>
        <v>3360</v>
      </c>
      <c r="N57" s="18" t="s">
        <v>192</v>
      </c>
      <c r="O57" s="17"/>
      <c r="P57" s="4"/>
    </row>
    <row r="58" spans="1:16" ht="17.100000000000001" customHeight="1">
      <c r="A58" s="26">
        <v>51</v>
      </c>
      <c r="B58" s="16" t="s">
        <v>94</v>
      </c>
      <c r="C58" s="17" t="s">
        <v>134</v>
      </c>
      <c r="D58" s="13" t="s">
        <v>86</v>
      </c>
      <c r="E58" s="18" t="s">
        <v>162</v>
      </c>
      <c r="F58" s="13" t="s">
        <v>71</v>
      </c>
      <c r="G58" s="18" t="s">
        <v>87</v>
      </c>
      <c r="H58" s="19">
        <v>20</v>
      </c>
      <c r="I58" s="23">
        <f t="shared" si="4"/>
        <v>16000</v>
      </c>
      <c r="J58" s="24">
        <f t="shared" si="5"/>
        <v>840</v>
      </c>
      <c r="K58" s="24">
        <f t="shared" si="2"/>
        <v>168</v>
      </c>
      <c r="L58" s="25">
        <v>0.8</v>
      </c>
      <c r="M58" s="22">
        <f t="shared" si="6"/>
        <v>672</v>
      </c>
      <c r="N58" s="18" t="s">
        <v>193</v>
      </c>
      <c r="O58" s="17"/>
      <c r="P58" s="4"/>
    </row>
    <row r="59" spans="1:16" ht="17.100000000000001" customHeight="1">
      <c r="A59" s="26">
        <v>52</v>
      </c>
      <c r="B59" s="16" t="s">
        <v>95</v>
      </c>
      <c r="C59" s="17" t="s">
        <v>135</v>
      </c>
      <c r="D59" s="13" t="s">
        <v>97</v>
      </c>
      <c r="E59" s="18" t="s">
        <v>163</v>
      </c>
      <c r="F59" s="13" t="s">
        <v>71</v>
      </c>
      <c r="G59" s="18" t="s">
        <v>96</v>
      </c>
      <c r="H59" s="19">
        <v>50</v>
      </c>
      <c r="I59" s="23">
        <f t="shared" si="4"/>
        <v>40000</v>
      </c>
      <c r="J59" s="24">
        <f t="shared" si="5"/>
        <v>2100</v>
      </c>
      <c r="K59" s="24">
        <f t="shared" si="2"/>
        <v>420</v>
      </c>
      <c r="L59" s="25">
        <v>0.8</v>
      </c>
      <c r="M59" s="22">
        <f t="shared" si="6"/>
        <v>1680</v>
      </c>
      <c r="N59" s="18" t="s">
        <v>166</v>
      </c>
      <c r="O59" s="17"/>
      <c r="P59" s="4"/>
    </row>
    <row r="60" spans="1:16" ht="17.100000000000001" customHeight="1">
      <c r="A60" s="26">
        <v>53</v>
      </c>
      <c r="B60" s="16" t="s">
        <v>98</v>
      </c>
      <c r="C60" s="17" t="s">
        <v>136</v>
      </c>
      <c r="D60" s="13" t="s">
        <v>100</v>
      </c>
      <c r="E60" s="18" t="s">
        <v>164</v>
      </c>
      <c r="F60" s="13" t="s">
        <v>71</v>
      </c>
      <c r="G60" s="18" t="s">
        <v>99</v>
      </c>
      <c r="H60" s="19">
        <v>70</v>
      </c>
      <c r="I60" s="23">
        <f t="shared" si="4"/>
        <v>56000</v>
      </c>
      <c r="J60" s="24">
        <f t="shared" si="5"/>
        <v>2940</v>
      </c>
      <c r="K60" s="24">
        <f t="shared" si="2"/>
        <v>588</v>
      </c>
      <c r="L60" s="25">
        <v>0.8</v>
      </c>
      <c r="M60" s="22">
        <f t="shared" si="6"/>
        <v>2352</v>
      </c>
      <c r="N60" s="18" t="s">
        <v>182</v>
      </c>
      <c r="O60" s="17"/>
      <c r="P60" s="4"/>
    </row>
    <row r="61" spans="1:16" ht="17.100000000000001" customHeight="1">
      <c r="A61" s="26">
        <v>54</v>
      </c>
      <c r="B61" s="18" t="s">
        <v>101</v>
      </c>
      <c r="C61" s="17" t="s">
        <v>17</v>
      </c>
      <c r="D61" s="13" t="s">
        <v>100</v>
      </c>
      <c r="E61" s="18" t="s">
        <v>165</v>
      </c>
      <c r="F61" s="13" t="s">
        <v>71</v>
      </c>
      <c r="G61" s="18" t="s">
        <v>99</v>
      </c>
      <c r="H61" s="19">
        <v>30</v>
      </c>
      <c r="I61" s="23">
        <f t="shared" si="4"/>
        <v>24000</v>
      </c>
      <c r="J61" s="24">
        <f t="shared" si="5"/>
        <v>1260</v>
      </c>
      <c r="K61" s="24">
        <f t="shared" si="2"/>
        <v>252</v>
      </c>
      <c r="L61" s="25">
        <v>0.8</v>
      </c>
      <c r="M61" s="22">
        <f t="shared" si="6"/>
        <v>1008</v>
      </c>
      <c r="N61" s="18" t="s">
        <v>172</v>
      </c>
      <c r="O61" s="17"/>
      <c r="P61" s="4"/>
    </row>
  </sheetData>
  <mergeCells count="23">
    <mergeCell ref="L6:L7"/>
    <mergeCell ref="M6:M7"/>
    <mergeCell ref="A1:O1"/>
    <mergeCell ref="A2:O2"/>
    <mergeCell ref="A3:C3"/>
    <mergeCell ref="K3:O3"/>
    <mergeCell ref="A4:O4"/>
    <mergeCell ref="N6:N7"/>
    <mergeCell ref="O6:O7"/>
    <mergeCell ref="A5:E5"/>
    <mergeCell ref="G5:J5"/>
    <mergeCell ref="N5:O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8" type="noConversion"/>
  <dataValidations count="1">
    <dataValidation type="textLength" operator="lessThanOrEqual" allowBlank="1" showInputMessage="1" showErrorMessage="1" error="地块编号的长度不能超过20位" sqref="H8:H61">
      <formula1>20</formula1>
    </dataValidation>
  </dataValidations>
  <printOptions horizontalCentered="1"/>
  <pageMargins left="0" right="0" top="0" bottom="0" header="0.511811023622047" footer="0.511811023622047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2014-06-17T03:01:00Z</cp:lastPrinted>
  <dcterms:created xsi:type="dcterms:W3CDTF">1996-12-17T01:32:00Z</dcterms:created>
  <dcterms:modified xsi:type="dcterms:W3CDTF">2025-03-19T01:47:51Z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AC39DFD4271F41ECB110A8653B0E9804_12</vt:lpwstr>
  </property>
  <property fmtid="{D5CDD505-2E9C-101B-9397-08002B2CF9AE}" pid="3" name="KSOProductBuildVer">
    <vt:lpwstr>2052-12.1.0.16929</vt:lpwstr>
  </property>
</Properties>
</file>